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cenas\COMMUN\01 a - AFFAIRES COMMANDEES\2025-04-04 Accueil impôts Le Havre\06 - ETUDES\d) D.C.E\"/>
    </mc:Choice>
  </mc:AlternateContent>
  <xr:revisionPtr revIDLastSave="0" documentId="13_ncr:1_{FA43B9FB-A0BD-40B3-A575-45B33A0079E8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M160" i="2"/>
  <c r="M146" i="2"/>
  <c r="M133" i="2"/>
  <c r="M112" i="2"/>
  <c r="M70" i="2"/>
  <c r="M51" i="2"/>
  <c r="M30" i="2"/>
  <c r="M11" i="2"/>
  <c r="G85" i="1"/>
  <c r="G83" i="1"/>
  <c r="G81" i="1"/>
  <c r="G79" i="1"/>
  <c r="E71" i="1"/>
  <c r="E66" i="1"/>
  <c r="E62" i="1"/>
  <c r="E20" i="1"/>
  <c r="E11" i="1"/>
  <c r="I183" i="2" l="1"/>
  <c r="I174" i="2"/>
  <c r="I173" i="2"/>
  <c r="I182" i="2"/>
  <c r="I184" i="2" l="1"/>
  <c r="AA1" i="3" s="1"/>
  <c r="AA37" i="3" s="1"/>
  <c r="I175" i="2"/>
  <c r="AA3" i="3" l="1"/>
  <c r="AA4" i="3" s="1"/>
  <c r="AA15" i="3" s="1"/>
  <c r="AA16" i="3" s="1"/>
  <c r="AA33" i="3"/>
  <c r="AA27" i="3" l="1"/>
  <c r="AA32" i="3"/>
  <c r="AA42" i="3"/>
  <c r="AA5" i="3"/>
  <c r="AA6" i="3" s="1"/>
  <c r="AA38" i="3" s="1"/>
  <c r="AA12" i="3"/>
  <c r="AA13" i="3" s="1"/>
  <c r="AA23" i="3"/>
  <c r="AA24" i="3"/>
  <c r="AA11" i="3"/>
  <c r="AA21" i="3"/>
  <c r="AA29" i="3"/>
  <c r="AA46" i="3"/>
  <c r="AA28" i="3"/>
  <c r="AA9" i="3"/>
  <c r="AA17" i="3"/>
  <c r="AA82" i="3" s="1"/>
  <c r="AA41" i="3" l="1"/>
  <c r="AA7" i="3"/>
  <c r="AA18" i="3"/>
  <c r="AA19" i="3" s="1"/>
  <c r="AA75" i="3"/>
  <c r="AA67" i="3" s="1"/>
  <c r="AA59" i="3" s="1"/>
  <c r="AA49" i="3" s="1"/>
  <c r="AA31" i="3" s="1"/>
  <c r="AA47" i="3"/>
  <c r="AA34" i="3"/>
  <c r="AA50" i="3"/>
  <c r="AA43" i="3"/>
  <c r="AA20" i="3"/>
  <c r="AA69" i="3" s="1"/>
  <c r="AA10" i="3"/>
  <c r="AA93" i="3"/>
  <c r="AA89" i="3" s="1"/>
  <c r="AA96" i="3"/>
  <c r="AA92" i="3" s="1"/>
  <c r="AA94" i="3"/>
  <c r="AA90" i="3" s="1"/>
  <c r="AA30" i="3" s="1"/>
  <c r="AA22" i="3"/>
  <c r="AA71" i="3" s="1"/>
  <c r="AA63" i="3" s="1"/>
  <c r="AA55" i="3" s="1"/>
  <c r="AA40" i="3" s="1"/>
  <c r="AA14" i="3"/>
  <c r="AA65" i="3" s="1"/>
  <c r="AA57" i="3" s="1"/>
  <c r="AA45" i="3" s="1"/>
  <c r="AA26" i="3" s="1"/>
  <c r="AA77" i="3" l="1"/>
  <c r="AA73" i="3"/>
  <c r="AA86" i="3"/>
  <c r="AA81" i="3" s="1"/>
  <c r="AA74" i="3" s="1"/>
  <c r="AA66" i="3" s="1"/>
  <c r="AA58" i="3" s="1"/>
  <c r="AA48" i="3" s="1"/>
  <c r="AA79" i="3"/>
  <c r="AA39" i="3"/>
  <c r="AA88" i="3"/>
  <c r="AA84" i="3" s="1"/>
  <c r="AA78" i="3" s="1"/>
  <c r="AA70" i="3" s="1"/>
  <c r="AA62" i="3" s="1"/>
  <c r="AA54" i="3" s="1"/>
  <c r="AA85" i="3"/>
  <c r="AA80" i="3" s="1"/>
  <c r="AA72" i="3" s="1"/>
  <c r="AA64" i="3" s="1"/>
  <c r="AA56" i="3" s="1"/>
  <c r="AA44" i="3" s="1"/>
  <c r="AA25" i="3"/>
  <c r="AA61" i="3"/>
  <c r="AA53" i="3" s="1"/>
  <c r="AA36" i="3" s="1"/>
  <c r="AA51" i="3"/>
  <c r="AA95" i="3"/>
  <c r="AA91" i="3" s="1"/>
  <c r="AA35" i="3" s="1"/>
  <c r="AA87" i="3" l="1"/>
  <c r="AA83" i="3" s="1"/>
  <c r="AA76" i="3" s="1"/>
  <c r="AA68" i="3" s="1"/>
  <c r="AA60" i="3" s="1"/>
  <c r="AA52" i="3" s="1"/>
  <c r="AA98" i="3"/>
  <c r="AA2" i="3" s="1"/>
  <c r="D187" i="2" s="1"/>
</calcChain>
</file>

<file path=xl/sharedStrings.xml><?xml version="1.0" encoding="utf-8"?>
<sst xmlns="http://schemas.openxmlformats.org/spreadsheetml/2006/main" count="324" uniqueCount="159">
  <si>
    <t>Dossier</t>
  </si>
  <si>
    <t>Date</t>
  </si>
  <si>
    <t>Phase</t>
  </si>
  <si>
    <t>Indice</t>
  </si>
  <si>
    <t>MAITRE D'OUVRAGE
D.R.F.I.P. de Normandie et de la Seine-Maritime
38, cours Clémenceau
76037 ROUEN Cedex</t>
  </si>
  <si>
    <t>MAITRE D'OEUVRE : 
    ACE INGENIERIE
    120 bis, rue Irène Joliot Curie
    76620 LE HAVRE
    Tél : 02.35.97.38.41
    Mél : ace.ingenierie76@gmail.com</t>
  </si>
  <si>
    <t>NIV</t>
  </si>
  <si>
    <t>CODE</t>
  </si>
  <si>
    <t>CODE_CAO</t>
  </si>
  <si>
    <t>TITRE1</t>
  </si>
  <si>
    <t>M1</t>
  </si>
  <si>
    <t>M2</t>
  </si>
  <si>
    <t>M3</t>
  </si>
  <si>
    <t>M4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</si>
  <si>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</si>
  <si>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</si>
  <si>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</si>
  <si>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</si>
  <si>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</si>
  <si>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</si>
  <si>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</si>
  <si>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</si>
  <si>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</si>
  <si>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</si>
  <si>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</si>
  <si>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</si>
  <si>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</si>
  <si>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</si>
  <si>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</si>
  <si>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</si>
  <si>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</si>
  <si>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</si>
  <si>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</si>
  <si>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Prestation Supplémentaire Eventuelle</t>
  </si>
  <si>
    <t>Numéro
 Prestation Supplémentaire Eventuelle</t>
  </si>
  <si>
    <t>Taux TVA</t>
  </si>
  <si>
    <t>Marque</t>
  </si>
  <si>
    <t>Référence</t>
  </si>
  <si>
    <t>Commentaire</t>
  </si>
  <si>
    <t>Localisation</t>
  </si>
  <si>
    <t>Lot n°3</t>
  </si>
  <si>
    <t>REVETEMENTS DE SOL SOUPLE</t>
  </si>
  <si>
    <t>3.&amp;</t>
  </si>
  <si>
    <t>3.3</t>
  </si>
  <si>
    <t>DESCRIPTION DES OUVRAGES</t>
  </si>
  <si>
    <t>3.3.1</t>
  </si>
  <si>
    <t>Préparations</t>
  </si>
  <si>
    <t>3.3.1.1</t>
  </si>
  <si>
    <t>Dépose de revêtement de sol non amianté</t>
  </si>
  <si>
    <t>9.T</t>
  </si>
  <si>
    <t>9.L</t>
  </si>
  <si>
    <t>9.M.A</t>
  </si>
  <si>
    <t>9.M.B</t>
  </si>
  <si>
    <t>9.M.D</t>
  </si>
  <si>
    <t>9.M.C</t>
  </si>
  <si>
    <t>9.M.Z</t>
  </si>
  <si>
    <t>9.&amp;</t>
  </si>
  <si>
    <t>4.T</t>
  </si>
  <si>
    <t>3.3.1.2</t>
  </si>
  <si>
    <t>Ragréage</t>
  </si>
  <si>
    <t>3.3.1.3</t>
  </si>
  <si>
    <t>Ragréage fibré sur panneaux bois</t>
  </si>
  <si>
    <t>4.&amp;</t>
  </si>
  <si>
    <t>3.3.2</t>
  </si>
  <si>
    <t>Revêtements de sol souple</t>
  </si>
  <si>
    <t>3.3.2.1</t>
  </si>
  <si>
    <t>Revêtement de sol souple PVC U4</t>
  </si>
  <si>
    <t>3.3.3</t>
  </si>
  <si>
    <t>Divers</t>
  </si>
  <si>
    <t>3.3.3.1</t>
  </si>
  <si>
    <t>Plinthes carrelées</t>
  </si>
  <si>
    <t>ML</t>
  </si>
  <si>
    <t>9.M.F</t>
  </si>
  <si>
    <t>9.M.E</t>
  </si>
  <si>
    <t>3.3.3.2</t>
  </si>
  <si>
    <t>Barre de seuil</t>
  </si>
  <si>
    <t>3.3.3.3</t>
  </si>
  <si>
    <t>Nez de marche</t>
  </si>
  <si>
    <t>3.3.3.4</t>
  </si>
  <si>
    <t>Butée de porte</t>
  </si>
  <si>
    <t>Total H.T. :</t>
  </si>
  <si>
    <t>Total T.V.A. (20%) :</t>
  </si>
  <si>
    <t>Total T.T.C. :</t>
  </si>
  <si>
    <t>RECAPITULATIF
Lot n°3 REVETEMENTS DE SOL SOUPLE</t>
  </si>
  <si>
    <t>Total du lot REVETEMENTS DE SOL SOUPLE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</si>
  <si>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</si>
  <si>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</si>
  <si>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</si>
  <si>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</si>
  <si>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</si>
  <si>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</si>
  <si>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</si>
  <si>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</si>
  <si>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</si>
  <si>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</si>
  <si>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</si>
  <si>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</si>
  <si>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</si>
  <si>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</si>
  <si>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</si>
  <si>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</si>
  <si>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</si>
  <si>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</si>
  <si>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</si>
  <si>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</si>
  <si>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</si>
  <si>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</si>
  <si>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</si>
  <si>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</si>
  <si>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</si>
  <si>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</si>
  <si>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</si>
  <si>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</si>
  <si>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</si>
  <si>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</si>
  <si>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</si>
  <si>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</si>
  <si>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</si>
  <si>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Réaménagement des "Accueils" de l'Hôtel des Finances Publiques</t>
  </si>
  <si>
    <t>2025.04.04</t>
  </si>
  <si>
    <t>02/10/2025</t>
  </si>
  <si>
    <t>DCE</t>
  </si>
  <si>
    <t>19, avenue du Général Leclerc</t>
  </si>
  <si>
    <t>LE HAVRE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</si>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</sst>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right" vertical="top" wrapText="1"/>
    </xf>
    <xf numFmtId="4" fontId="12" fillId="0" borderId="9" xfId="0" applyNumberFormat="1" applyFont="1" applyBorder="1" applyAlignment="1">
      <alignment horizontal="right" vertical="top" wrapText="1"/>
    </xf>
    <xf numFmtId="4" fontId="13" fillId="0" borderId="12" xfId="0" applyNumberFormat="1" applyFont="1" applyBorder="1" applyAlignment="1" applyProtection="1">
      <alignment vertical="top" wrapText="1"/>
      <protection locked="0"/>
    </xf>
    <xf numFmtId="4" fontId="13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3" fontId="12" fillId="0" borderId="9" xfId="0" applyNumberFormat="1" applyFont="1" applyBorder="1" applyAlignment="1">
      <alignment horizontal="right"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16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6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0" borderId="0" xfId="0"/>
    <xf numFmtId="0" fontId="14" fillId="0" borderId="2" xfId="0" applyFont="1" applyBorder="1" applyAlignment="1">
      <alignment horizontal="right" vertical="top" wrapText="1"/>
    </xf>
    <xf numFmtId="0" fontId="14" fillId="0" borderId="3" xfId="0" applyFont="1" applyBorder="1" applyAlignment="1">
      <alignment horizontal="right" vertical="top" wrapText="1"/>
    </xf>
    <xf numFmtId="0" fontId="14" fillId="0" borderId="1" xfId="0" applyFont="1" applyBorder="1" applyAlignment="1">
      <alignment vertical="top" wrapText="1"/>
    </xf>
    <xf numFmtId="0" fontId="14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4" fillId="0" borderId="7" xfId="0" applyNumberFormat="1" applyFont="1" applyBorder="1" applyAlignment="1">
      <alignment horizontal="right" vertical="top" wrapText="1"/>
    </xf>
    <xf numFmtId="164" fontId="14" fillId="0" borderId="8" xfId="0" applyNumberFormat="1" applyFont="1" applyBorder="1" applyAlignment="1">
      <alignment horizontal="right" vertical="top" wrapText="1"/>
    </xf>
    <xf numFmtId="0" fontId="14" fillId="0" borderId="6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164" fontId="14" fillId="0" borderId="0" xfId="0" applyNumberFormat="1" applyFont="1" applyAlignment="1">
      <alignment horizontal="right" vertical="top" wrapText="1"/>
    </xf>
    <xf numFmtId="164" fontId="14" fillId="0" borderId="5" xfId="0" applyNumberFormat="1" applyFont="1" applyBorder="1" applyAlignment="1">
      <alignment horizontal="right" vertical="top" wrapText="1"/>
    </xf>
    <xf numFmtId="0" fontId="14" fillId="0" borderId="4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6" fillId="0" borderId="13" xfId="0" applyFont="1" applyBorder="1" applyAlignment="1">
      <alignment vertical="top" wrapText="1"/>
    </xf>
    <xf numFmtId="0" fontId="16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3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7" fillId="0" borderId="2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 wrapText="1"/>
    </xf>
    <xf numFmtId="0" fontId="16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5" fontId="5" fillId="0" borderId="12" xfId="0" applyNumberFormat="1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0" fontId="18" fillId="0" borderId="0" xfId="0" applyFont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Border="1" applyAlignment="1">
      <alignment vertical="top" wrapText="1"/>
    </xf>
    <xf numFmtId="0" fontId="14" fillId="0" borderId="0" xfId="0" applyFont="1" applyBorder="1" applyAlignment="1">
      <alignment vertical="top" wrapText="1"/>
    </xf>
    <xf numFmtId="164" fontId="14" fillId="0" borderId="0" xfId="0" applyNumberFormat="1" applyFont="1" applyBorder="1" applyAlignment="1">
      <alignment horizontal="right" vertical="top" wrapText="1"/>
    </xf>
    <xf numFmtId="0" fontId="1" fillId="0" borderId="24" xfId="0" applyFont="1" applyBorder="1" applyAlignment="1">
      <alignment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33338</xdr:colOff>
      <xdr:row>48</xdr:row>
      <xdr:rowOff>28575</xdr:rowOff>
    </xdr:from>
    <xdr:to>
      <xdr:col>4</xdr:col>
      <xdr:colOff>922337</xdr:colOff>
      <xdr:row>57</xdr:row>
      <xdr:rowOff>79375</xdr:rowOff>
    </xdr:to>
    <xdr:pic>
      <xdr:nvPicPr>
        <xdr:cNvPr id="2" name="Picture 1" descr="{31dd1526-f579-4a21-87a9-6c8b0e86e66f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514975"/>
          <a:ext cx="889000" cy="10795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80</xdr:row>
      <xdr:rowOff>100013</xdr:rowOff>
    </xdr:from>
    <xdr:to>
      <xdr:col>1</xdr:col>
      <xdr:colOff>636587</xdr:colOff>
      <xdr:row>84</xdr:row>
      <xdr:rowOff>5830</xdr:rowOff>
    </xdr:to>
    <xdr:pic>
      <xdr:nvPicPr>
        <xdr:cNvPr id="3" name="Picture 2" descr="{a0ae7d36-1d04-4042-a20b-f8a5b2c111db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9244013"/>
          <a:ext cx="603250" cy="3630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6"/>
      <c r="F2" s="46"/>
      <c r="G2" s="46"/>
      <c r="H2" s="46"/>
      <c r="I2" s="8"/>
    </row>
    <row r="3" spans="2:9" ht="9" customHeight="1" x14ac:dyDescent="0.25">
      <c r="B3" s="5"/>
      <c r="C3" s="6"/>
      <c r="D3" s="7"/>
      <c r="E3" s="46"/>
      <c r="F3" s="46"/>
      <c r="G3" s="46"/>
      <c r="H3" s="46"/>
      <c r="I3" s="8"/>
    </row>
    <row r="4" spans="2:9" ht="9" customHeight="1" x14ac:dyDescent="0.25">
      <c r="B4" s="5"/>
      <c r="C4" s="6"/>
      <c r="D4" s="7"/>
      <c r="E4" s="46"/>
      <c r="F4" s="46"/>
      <c r="G4" s="46"/>
      <c r="H4" s="46"/>
      <c r="I4" s="8"/>
    </row>
    <row r="5" spans="2:9" ht="9" customHeight="1" x14ac:dyDescent="0.25">
      <c r="B5" s="5"/>
      <c r="C5" s="6"/>
      <c r="D5" s="7"/>
      <c r="E5" s="46"/>
      <c r="F5" s="46"/>
      <c r="G5" s="46"/>
      <c r="H5" s="46"/>
      <c r="I5" s="8"/>
    </row>
    <row r="6" spans="2:9" ht="9" customHeight="1" x14ac:dyDescent="0.25">
      <c r="B6" s="5"/>
      <c r="C6" s="6"/>
      <c r="D6" s="7"/>
      <c r="E6" s="46"/>
      <c r="F6" s="46"/>
      <c r="G6" s="46"/>
      <c r="H6" s="46"/>
      <c r="I6" s="8"/>
    </row>
    <row r="7" spans="2:9" ht="9" customHeight="1" x14ac:dyDescent="0.25">
      <c r="B7" s="5"/>
      <c r="C7" s="6"/>
      <c r="D7" s="7"/>
      <c r="E7" s="46"/>
      <c r="F7" s="46"/>
      <c r="G7" s="46"/>
      <c r="H7" s="46"/>
      <c r="I7" s="8"/>
    </row>
    <row r="8" spans="2:9" ht="9" customHeight="1" x14ac:dyDescent="0.25">
      <c r="B8" s="5"/>
      <c r="C8" s="6"/>
      <c r="D8" s="7"/>
      <c r="E8" s="46"/>
      <c r="F8" s="46"/>
      <c r="G8" s="46"/>
      <c r="H8" s="46"/>
      <c r="I8" s="8"/>
    </row>
    <row r="9" spans="2:9" ht="9" customHeight="1" x14ac:dyDescent="0.25">
      <c r="B9" s="5"/>
      <c r="C9" s="6"/>
      <c r="D9" s="7"/>
      <c r="E9" s="46"/>
      <c r="F9" s="46"/>
      <c r="G9" s="46"/>
      <c r="H9" s="46"/>
      <c r="I9" s="8"/>
    </row>
    <row r="10" spans="2:9" ht="9" customHeight="1" x14ac:dyDescent="0.25">
      <c r="B10" s="5"/>
      <c r="C10" s="6"/>
      <c r="D10" s="7"/>
      <c r="E10" s="46"/>
      <c r="F10" s="46"/>
      <c r="G10" s="46"/>
      <c r="H10" s="46"/>
      <c r="I10" s="8"/>
    </row>
    <row r="11" spans="2:9" ht="9" customHeight="1" x14ac:dyDescent="0.25">
      <c r="B11" s="5"/>
      <c r="C11" s="6"/>
      <c r="D11" s="7"/>
      <c r="E11" s="47" t="str">
        <f>IF(Paramètres!C5&lt;&gt;"",Paramètres!C5,"")</f>
        <v>Réaménagement des "Accueils" de l'Hôtel des Finances Publiques</v>
      </c>
      <c r="F11" s="47"/>
      <c r="G11" s="47"/>
      <c r="H11" s="47"/>
      <c r="I11" s="8"/>
    </row>
    <row r="12" spans="2:9" ht="9" customHeight="1" x14ac:dyDescent="0.25">
      <c r="B12" s="5"/>
      <c r="C12" s="6"/>
      <c r="D12" s="7"/>
      <c r="E12" s="47"/>
      <c r="F12" s="47"/>
      <c r="G12" s="47"/>
      <c r="H12" s="47"/>
      <c r="I12" s="8"/>
    </row>
    <row r="13" spans="2:9" ht="9" customHeight="1" x14ac:dyDescent="0.25">
      <c r="B13" s="5"/>
      <c r="C13" s="6"/>
      <c r="D13" s="7"/>
      <c r="E13" s="47"/>
      <c r="F13" s="47"/>
      <c r="G13" s="47"/>
      <c r="H13" s="47"/>
      <c r="I13" s="8"/>
    </row>
    <row r="14" spans="2:9" ht="9" customHeight="1" x14ac:dyDescent="0.25">
      <c r="B14" s="5"/>
      <c r="C14" s="6"/>
      <c r="D14" s="7"/>
      <c r="E14" s="47"/>
      <c r="F14" s="47"/>
      <c r="G14" s="47"/>
      <c r="H14" s="47"/>
      <c r="I14" s="8"/>
    </row>
    <row r="15" spans="2:9" ht="9" customHeight="1" x14ac:dyDescent="0.25">
      <c r="B15" s="5"/>
      <c r="C15" s="6"/>
      <c r="D15" s="7"/>
      <c r="E15" s="47"/>
      <c r="F15" s="47"/>
      <c r="G15" s="47"/>
      <c r="H15" s="47"/>
      <c r="I15" s="8"/>
    </row>
    <row r="16" spans="2:9" ht="9" customHeight="1" x14ac:dyDescent="0.25">
      <c r="B16" s="5"/>
      <c r="C16" s="6"/>
      <c r="D16" s="7"/>
      <c r="E16" s="47"/>
      <c r="F16" s="47"/>
      <c r="G16" s="47"/>
      <c r="H16" s="47"/>
      <c r="I16" s="8"/>
    </row>
    <row r="17" spans="2:9" ht="9" customHeight="1" x14ac:dyDescent="0.25">
      <c r="B17" s="5"/>
      <c r="C17" s="6"/>
      <c r="D17" s="7"/>
      <c r="E17" s="47"/>
      <c r="F17" s="47"/>
      <c r="G17" s="47"/>
      <c r="H17" s="47"/>
      <c r="I17" s="8"/>
    </row>
    <row r="18" spans="2:9" ht="9" customHeight="1" x14ac:dyDescent="0.25">
      <c r="B18" s="5"/>
      <c r="C18" s="6"/>
      <c r="D18" s="7"/>
      <c r="E18" s="47"/>
      <c r="F18" s="47"/>
      <c r="G18" s="47"/>
      <c r="H18" s="47"/>
      <c r="I18" s="8"/>
    </row>
    <row r="19" spans="2:9" ht="9" customHeight="1" x14ac:dyDescent="0.25">
      <c r="B19" s="5"/>
      <c r="C19" s="6"/>
      <c r="D19" s="7"/>
      <c r="E19" s="47"/>
      <c r="F19" s="47"/>
      <c r="G19" s="47"/>
      <c r="H19" s="47"/>
      <c r="I19" s="8"/>
    </row>
    <row r="20" spans="2:9" ht="9" customHeight="1" x14ac:dyDescent="0.25">
      <c r="B20" s="5"/>
      <c r="C20" s="6"/>
      <c r="D20" s="7"/>
      <c r="E20" s="47" t="str">
        <f>IF(Paramètres!C24&lt;&gt;"",Paramètres!C24,"") &amp; CHAR(10) &amp; IF(Paramètres!C26&lt;&gt;"",Paramètres!C26,"") &amp; CHAR(10) &amp; IF(Paramètres!C28&lt;&gt;"",Paramètres!C28,"")</f>
        <v xml:space="preserve">19, avenue du Général Leclerc
LE HAVRE
</v>
      </c>
      <c r="F20" s="47"/>
      <c r="G20" s="47"/>
      <c r="H20" s="47"/>
      <c r="I20" s="8"/>
    </row>
    <row r="21" spans="2:9" ht="9" customHeight="1" x14ac:dyDescent="0.25">
      <c r="B21" s="5"/>
      <c r="C21" s="6"/>
      <c r="D21" s="7"/>
      <c r="E21" s="47"/>
      <c r="F21" s="47"/>
      <c r="G21" s="47"/>
      <c r="H21" s="47"/>
      <c r="I21" s="8"/>
    </row>
    <row r="22" spans="2:9" ht="9" customHeight="1" x14ac:dyDescent="0.25">
      <c r="B22" s="5"/>
      <c r="C22" s="6"/>
      <c r="D22" s="7"/>
      <c r="E22" s="47"/>
      <c r="F22" s="47"/>
      <c r="G22" s="47"/>
      <c r="H22" s="47"/>
      <c r="I22" s="8"/>
    </row>
    <row r="23" spans="2:9" ht="9" customHeight="1" x14ac:dyDescent="0.25">
      <c r="B23" s="5"/>
      <c r="C23" s="6"/>
      <c r="D23" s="7"/>
      <c r="E23" s="47"/>
      <c r="F23" s="47"/>
      <c r="G23" s="47"/>
      <c r="H23" s="47"/>
      <c r="I23" s="8"/>
    </row>
    <row r="24" spans="2:9" ht="9" customHeight="1" x14ac:dyDescent="0.25">
      <c r="B24" s="5"/>
      <c r="C24" s="6"/>
      <c r="D24" s="7"/>
      <c r="E24" s="47"/>
      <c r="F24" s="47"/>
      <c r="G24" s="47"/>
      <c r="H24" s="47"/>
      <c r="I24" s="8"/>
    </row>
    <row r="25" spans="2:9" ht="9" customHeight="1" x14ac:dyDescent="0.25">
      <c r="B25" s="5"/>
      <c r="C25" s="6"/>
      <c r="D25" s="7"/>
      <c r="E25" s="47"/>
      <c r="F25" s="47"/>
      <c r="G25" s="47"/>
      <c r="H25" s="47"/>
      <c r="I25" s="8"/>
    </row>
    <row r="26" spans="2:9" ht="9" customHeight="1" x14ac:dyDescent="0.25">
      <c r="B26" s="5"/>
      <c r="C26" s="6"/>
      <c r="D26" s="7"/>
      <c r="E26" s="47"/>
      <c r="F26" s="47"/>
      <c r="G26" s="47"/>
      <c r="H26" s="47"/>
      <c r="I26" s="8"/>
    </row>
    <row r="27" spans="2:9" ht="9" customHeight="1" x14ac:dyDescent="0.25">
      <c r="B27" s="5"/>
      <c r="C27" s="6"/>
      <c r="D27" s="7"/>
      <c r="E27" s="47"/>
      <c r="F27" s="47"/>
      <c r="G27" s="47"/>
      <c r="H27" s="47"/>
      <c r="I27" s="8"/>
    </row>
    <row r="28" spans="2:9" ht="9" customHeight="1" x14ac:dyDescent="0.25">
      <c r="B28" s="5"/>
      <c r="C28" s="6"/>
      <c r="D28" s="7"/>
      <c r="E28" s="46"/>
      <c r="F28" s="46"/>
      <c r="G28" s="46"/>
      <c r="H28" s="46"/>
      <c r="I28" s="8"/>
    </row>
    <row r="29" spans="2:9" ht="9" customHeight="1" x14ac:dyDescent="0.25">
      <c r="B29" s="5"/>
      <c r="C29" s="6"/>
      <c r="D29" s="7"/>
      <c r="E29" s="46"/>
      <c r="F29" s="46"/>
      <c r="G29" s="46"/>
      <c r="H29" s="46"/>
      <c r="I29" s="8"/>
    </row>
    <row r="30" spans="2:9" ht="9" customHeight="1" x14ac:dyDescent="0.25">
      <c r="B30" s="5"/>
      <c r="C30" s="6"/>
      <c r="D30" s="7"/>
      <c r="E30" s="46"/>
      <c r="F30" s="46"/>
      <c r="G30" s="46"/>
      <c r="H30" s="46"/>
      <c r="I30" s="8"/>
    </row>
    <row r="31" spans="2:9" ht="9" customHeight="1" x14ac:dyDescent="0.25">
      <c r="B31" s="5"/>
      <c r="C31" s="6"/>
      <c r="D31" s="7"/>
      <c r="E31" s="46"/>
      <c r="F31" s="46"/>
      <c r="G31" s="46"/>
      <c r="H31" s="46"/>
      <c r="I31" s="8"/>
    </row>
    <row r="32" spans="2:9" ht="9" customHeight="1" x14ac:dyDescent="0.25">
      <c r="B32" s="5"/>
      <c r="C32" s="6"/>
      <c r="D32" s="7"/>
      <c r="E32" s="46"/>
      <c r="F32" s="46"/>
      <c r="G32" s="46"/>
      <c r="H32" s="46"/>
      <c r="I32" s="8"/>
    </row>
    <row r="33" spans="2:9" ht="9" customHeight="1" x14ac:dyDescent="0.25">
      <c r="B33" s="5"/>
      <c r="C33" s="6"/>
      <c r="D33" s="7"/>
      <c r="E33" s="46"/>
      <c r="F33" s="46"/>
      <c r="G33" s="46"/>
      <c r="H33" s="46"/>
      <c r="I33" s="8"/>
    </row>
    <row r="34" spans="2:9" ht="9" customHeight="1" x14ac:dyDescent="0.25">
      <c r="B34" s="5"/>
      <c r="C34" s="6"/>
      <c r="D34" s="7"/>
      <c r="E34" s="46"/>
      <c r="F34" s="46"/>
      <c r="G34" s="46"/>
      <c r="H34" s="46"/>
      <c r="I34" s="8"/>
    </row>
    <row r="35" spans="2:9" ht="9" customHeight="1" x14ac:dyDescent="0.25">
      <c r="B35" s="5"/>
      <c r="C35" s="6"/>
      <c r="D35" s="7"/>
      <c r="E35" s="46"/>
      <c r="F35" s="46"/>
      <c r="G35" s="46"/>
      <c r="H35" s="46"/>
      <c r="I35" s="8"/>
    </row>
    <row r="36" spans="2:9" ht="9" customHeight="1" x14ac:dyDescent="0.25">
      <c r="B36" s="5"/>
      <c r="C36" s="6"/>
      <c r="D36" s="7"/>
      <c r="E36" s="46"/>
      <c r="F36" s="46"/>
      <c r="G36" s="46"/>
      <c r="H36" s="46"/>
      <c r="I36" s="8"/>
    </row>
    <row r="37" spans="2:9" ht="9" customHeight="1" x14ac:dyDescent="0.25">
      <c r="B37" s="5"/>
      <c r="C37" s="6"/>
      <c r="D37" s="7"/>
      <c r="E37" s="46"/>
      <c r="F37" s="46"/>
      <c r="G37" s="46"/>
      <c r="H37" s="46"/>
      <c r="I37" s="8"/>
    </row>
    <row r="38" spans="2:9" ht="9" customHeight="1" x14ac:dyDescent="0.25">
      <c r="B38" s="5"/>
      <c r="C38" s="6"/>
      <c r="D38" s="7"/>
      <c r="E38" s="46"/>
      <c r="F38" s="46"/>
      <c r="G38" s="46"/>
      <c r="H38" s="46"/>
      <c r="I38" s="8"/>
    </row>
    <row r="39" spans="2:9" ht="9" customHeight="1" x14ac:dyDescent="0.25">
      <c r="B39" s="5"/>
      <c r="C39" s="6"/>
      <c r="D39" s="7"/>
      <c r="E39" s="46"/>
      <c r="F39" s="46"/>
      <c r="G39" s="46"/>
      <c r="H39" s="46"/>
      <c r="I39" s="8"/>
    </row>
    <row r="40" spans="2:9" ht="9" customHeight="1" x14ac:dyDescent="0.25">
      <c r="B40" s="5"/>
      <c r="C40" s="6"/>
      <c r="D40" s="7"/>
      <c r="E40" s="46"/>
      <c r="F40" s="46"/>
      <c r="G40" s="46"/>
      <c r="H40" s="46"/>
      <c r="I40" s="8"/>
    </row>
    <row r="41" spans="2:9" ht="9" customHeight="1" x14ac:dyDescent="0.25">
      <c r="B41" s="5"/>
      <c r="C41" s="6"/>
      <c r="D41" s="7"/>
      <c r="E41" s="46"/>
      <c r="F41" s="46"/>
      <c r="G41" s="46"/>
      <c r="H41" s="46"/>
      <c r="I41" s="8"/>
    </row>
    <row r="42" spans="2:9" ht="9" customHeight="1" x14ac:dyDescent="0.25">
      <c r="B42" s="5"/>
      <c r="C42" s="6"/>
      <c r="D42" s="7"/>
      <c r="E42" s="46"/>
      <c r="F42" s="46"/>
      <c r="G42" s="46"/>
      <c r="H42" s="46"/>
      <c r="I42" s="8"/>
    </row>
    <row r="43" spans="2:9" ht="9" customHeight="1" x14ac:dyDescent="0.25">
      <c r="B43" s="5"/>
      <c r="C43" s="6"/>
      <c r="D43" s="7"/>
      <c r="E43" s="46"/>
      <c r="F43" s="46"/>
      <c r="G43" s="46"/>
      <c r="H43" s="46"/>
      <c r="I43" s="8"/>
    </row>
    <row r="44" spans="2:9" ht="9" customHeight="1" x14ac:dyDescent="0.25">
      <c r="B44" s="5"/>
      <c r="C44" s="6"/>
      <c r="D44" s="7"/>
      <c r="E44" s="46"/>
      <c r="F44" s="46"/>
      <c r="G44" s="46"/>
      <c r="H44" s="46"/>
      <c r="I44" s="8"/>
    </row>
    <row r="45" spans="2:9" ht="9" customHeight="1" x14ac:dyDescent="0.25">
      <c r="B45" s="5"/>
      <c r="C45" s="6"/>
      <c r="D45" s="7"/>
      <c r="E45" s="46"/>
      <c r="F45" s="46"/>
      <c r="G45" s="46"/>
      <c r="H45" s="46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6"/>
      <c r="F47" s="58" t="s">
        <v>4</v>
      </c>
      <c r="G47" s="46"/>
      <c r="H47" s="46"/>
      <c r="I47" s="8"/>
    </row>
    <row r="48" spans="2:9" ht="9" customHeight="1" x14ac:dyDescent="0.25">
      <c r="B48" s="5"/>
      <c r="C48" s="6"/>
      <c r="D48" s="7"/>
      <c r="E48" s="46"/>
      <c r="F48" s="46"/>
      <c r="G48" s="46"/>
      <c r="H48" s="46"/>
      <c r="I48" s="8"/>
    </row>
    <row r="49" spans="2:9" ht="9" customHeight="1" x14ac:dyDescent="0.25">
      <c r="B49" s="5"/>
      <c r="C49" s="6"/>
      <c r="D49" s="7"/>
      <c r="E49" s="46"/>
      <c r="F49" s="46"/>
      <c r="G49" s="46"/>
      <c r="H49" s="46"/>
      <c r="I49" s="8"/>
    </row>
    <row r="50" spans="2:9" ht="9" customHeight="1" x14ac:dyDescent="0.25">
      <c r="B50" s="5"/>
      <c r="C50" s="6"/>
      <c r="D50" s="7"/>
      <c r="E50" s="46"/>
      <c r="F50" s="46"/>
      <c r="G50" s="46"/>
      <c r="H50" s="46"/>
      <c r="I50" s="8"/>
    </row>
    <row r="51" spans="2:9" ht="9" customHeight="1" x14ac:dyDescent="0.25">
      <c r="B51" s="5"/>
      <c r="C51" s="6"/>
      <c r="D51" s="7"/>
      <c r="E51" s="46"/>
      <c r="F51" s="46"/>
      <c r="G51" s="46"/>
      <c r="H51" s="46"/>
      <c r="I51" s="8"/>
    </row>
    <row r="52" spans="2:9" ht="9" customHeight="1" x14ac:dyDescent="0.25">
      <c r="B52" s="5"/>
      <c r="C52" s="6"/>
      <c r="D52" s="7"/>
      <c r="E52" s="46"/>
      <c r="F52" s="46"/>
      <c r="G52" s="46"/>
      <c r="H52" s="46"/>
      <c r="I52" s="8"/>
    </row>
    <row r="53" spans="2:9" ht="9" customHeight="1" x14ac:dyDescent="0.25">
      <c r="B53" s="5"/>
      <c r="C53" s="6"/>
      <c r="D53" s="7"/>
      <c r="E53" s="46"/>
      <c r="F53" s="46"/>
      <c r="G53" s="46"/>
      <c r="H53" s="46"/>
      <c r="I53" s="8"/>
    </row>
    <row r="54" spans="2:9" ht="9" customHeight="1" x14ac:dyDescent="0.25">
      <c r="B54" s="5"/>
      <c r="C54" s="6"/>
      <c r="D54" s="7"/>
      <c r="E54" s="46"/>
      <c r="F54" s="46"/>
      <c r="G54" s="46"/>
      <c r="H54" s="46"/>
      <c r="I54" s="8"/>
    </row>
    <row r="55" spans="2:9" ht="9" customHeight="1" x14ac:dyDescent="0.25">
      <c r="B55" s="5"/>
      <c r="C55" s="6"/>
      <c r="D55" s="7"/>
      <c r="E55" s="46"/>
      <c r="F55" s="46"/>
      <c r="G55" s="46"/>
      <c r="H55" s="46"/>
      <c r="I55" s="8"/>
    </row>
    <row r="56" spans="2:9" ht="9" customHeight="1" x14ac:dyDescent="0.25">
      <c r="B56" s="5"/>
      <c r="C56" s="6"/>
      <c r="D56" s="7"/>
      <c r="E56" s="46"/>
      <c r="F56" s="46"/>
      <c r="G56" s="46"/>
      <c r="H56" s="46"/>
      <c r="I56" s="8"/>
    </row>
    <row r="57" spans="2:9" ht="9" customHeight="1" x14ac:dyDescent="0.25">
      <c r="B57" s="5"/>
      <c r="C57" s="6"/>
      <c r="D57" s="7"/>
      <c r="E57" s="46"/>
      <c r="F57" s="46"/>
      <c r="G57" s="46"/>
      <c r="H57" s="46"/>
      <c r="I57" s="8"/>
    </row>
    <row r="58" spans="2:9" ht="9" customHeight="1" x14ac:dyDescent="0.25">
      <c r="B58" s="5"/>
      <c r="C58" s="6"/>
      <c r="D58" s="7"/>
      <c r="E58" s="46"/>
      <c r="F58" s="46"/>
      <c r="G58" s="46"/>
      <c r="H58" s="46"/>
      <c r="I58" s="8"/>
    </row>
    <row r="59" spans="2:9" ht="9" customHeight="1" x14ac:dyDescent="0.25">
      <c r="B59" s="5"/>
      <c r="C59" s="6"/>
      <c r="D59" s="7"/>
      <c r="E59" s="46"/>
      <c r="F59" s="46"/>
      <c r="G59" s="46"/>
      <c r="H59" s="46"/>
      <c r="I59" s="8"/>
    </row>
    <row r="60" spans="2:9" ht="9" customHeight="1" x14ac:dyDescent="0.25">
      <c r="B60" s="5"/>
      <c r="C60" s="6"/>
      <c r="D60" s="7"/>
      <c r="E60" s="46"/>
      <c r="F60" s="46"/>
      <c r="G60" s="46"/>
      <c r="H60" s="46"/>
      <c r="I60" s="8"/>
    </row>
    <row r="61" spans="2:9" ht="9" customHeight="1" x14ac:dyDescent="0.25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25">
      <c r="B62" s="5"/>
      <c r="C62" s="6"/>
      <c r="D62" s="7"/>
      <c r="E62" s="48" t="str">
        <f>IF(Paramètres!C9&lt;&gt;"",Paramètres!C9,"")</f>
        <v>Lot n°3</v>
      </c>
      <c r="F62" s="48"/>
      <c r="G62" s="48"/>
      <c r="H62" s="48"/>
      <c r="I62" s="8"/>
    </row>
    <row r="63" spans="2:9" ht="9" customHeight="1" x14ac:dyDescent="0.25">
      <c r="B63" s="5"/>
      <c r="C63" s="6"/>
      <c r="D63" s="7"/>
      <c r="E63" s="48"/>
      <c r="F63" s="48"/>
      <c r="G63" s="48"/>
      <c r="H63" s="48"/>
      <c r="I63" s="8"/>
    </row>
    <row r="64" spans="2:9" ht="9" customHeight="1" x14ac:dyDescent="0.25">
      <c r="B64" s="5"/>
      <c r="C64" s="6"/>
      <c r="D64" s="7"/>
      <c r="E64" s="48"/>
      <c r="F64" s="48"/>
      <c r="G64" s="48"/>
      <c r="H64" s="48"/>
      <c r="I64" s="8"/>
    </row>
    <row r="65" spans="2:9" ht="9" customHeight="1" x14ac:dyDescent="0.25">
      <c r="B65" s="5"/>
      <c r="C65" s="6"/>
      <c r="D65" s="7"/>
      <c r="E65" s="48"/>
      <c r="F65" s="48"/>
      <c r="G65" s="48"/>
      <c r="H65" s="48"/>
      <c r="I65" s="8"/>
    </row>
    <row r="66" spans="2:9" ht="9" customHeight="1" x14ac:dyDescent="0.25">
      <c r="B66" s="5"/>
      <c r="C66" s="6"/>
      <c r="D66" s="7"/>
      <c r="E66" s="48" t="str">
        <f>IF(Paramètres!C11&lt;&gt;"",Paramètres!C11,"")</f>
        <v>REVETEMENTS DE SOL SOUPLE</v>
      </c>
      <c r="F66" s="48"/>
      <c r="G66" s="48"/>
      <c r="H66" s="48"/>
      <c r="I66" s="8"/>
    </row>
    <row r="67" spans="2:9" ht="9" customHeight="1" x14ac:dyDescent="0.25">
      <c r="B67" s="5"/>
      <c r="C67" s="6"/>
      <c r="D67" s="7"/>
      <c r="E67" s="48"/>
      <c r="F67" s="48"/>
      <c r="G67" s="48"/>
      <c r="H67" s="48"/>
      <c r="I67" s="8"/>
    </row>
    <row r="68" spans="2:9" ht="9" customHeight="1" x14ac:dyDescent="0.25">
      <c r="B68" s="5"/>
      <c r="C68" s="6"/>
      <c r="D68" s="7"/>
      <c r="E68" s="48"/>
      <c r="F68" s="48"/>
      <c r="G68" s="48"/>
      <c r="H68" s="48"/>
      <c r="I68" s="8"/>
    </row>
    <row r="69" spans="2:9" ht="9" customHeight="1" x14ac:dyDescent="0.25">
      <c r="B69" s="5"/>
      <c r="C69" s="6"/>
      <c r="D69" s="7"/>
      <c r="E69" s="48"/>
      <c r="F69" s="48"/>
      <c r="G69" s="48"/>
      <c r="H69" s="48"/>
      <c r="I69" s="8"/>
    </row>
    <row r="70" spans="2:9" ht="9" customHeight="1" x14ac:dyDescent="0.25">
      <c r="B70" s="5"/>
      <c r="C70" s="6"/>
      <c r="D70" s="7"/>
      <c r="E70" s="48"/>
      <c r="F70" s="48"/>
      <c r="G70" s="48"/>
      <c r="H70" s="48"/>
      <c r="I70" s="8"/>
    </row>
    <row r="71" spans="2:9" ht="9" customHeight="1" x14ac:dyDescent="0.25">
      <c r="B71" s="5"/>
      <c r="C71" s="6"/>
      <c r="D71" s="7"/>
      <c r="E71" s="49" t="str">
        <f>IF(Paramètres!C3&lt;&gt;"",Paramètres!C3,"")</f>
        <v>DPGF</v>
      </c>
      <c r="F71" s="50"/>
      <c r="G71" s="50"/>
      <c r="H71" s="51"/>
      <c r="I71" s="8"/>
    </row>
    <row r="72" spans="2:9" ht="9" customHeight="1" x14ac:dyDescent="0.25">
      <c r="B72" s="5"/>
      <c r="C72" s="6"/>
      <c r="D72" s="7"/>
      <c r="E72" s="52"/>
      <c r="F72" s="47"/>
      <c r="G72" s="47"/>
      <c r="H72" s="53"/>
      <c r="I72" s="8"/>
    </row>
    <row r="73" spans="2:9" ht="9" customHeight="1" x14ac:dyDescent="0.25">
      <c r="B73" s="5"/>
      <c r="C73" s="6"/>
      <c r="D73" s="7"/>
      <c r="E73" s="52"/>
      <c r="F73" s="47"/>
      <c r="G73" s="47"/>
      <c r="H73" s="53"/>
      <c r="I73" s="8"/>
    </row>
    <row r="74" spans="2:9" ht="9" customHeight="1" x14ac:dyDescent="0.25">
      <c r="B74" s="5"/>
      <c r="C74" s="6"/>
      <c r="D74" s="7"/>
      <c r="E74" s="52"/>
      <c r="F74" s="47"/>
      <c r="G74" s="47"/>
      <c r="H74" s="53"/>
      <c r="I74" s="8"/>
    </row>
    <row r="75" spans="2:9" ht="9" customHeight="1" x14ac:dyDescent="0.25">
      <c r="B75" s="5"/>
      <c r="C75" s="6"/>
      <c r="D75" s="7"/>
      <c r="E75" s="52"/>
      <c r="F75" s="47"/>
      <c r="G75" s="47"/>
      <c r="H75" s="53"/>
      <c r="I75" s="8"/>
    </row>
    <row r="76" spans="2:9" ht="9" customHeight="1" x14ac:dyDescent="0.25">
      <c r="B76" s="5"/>
      <c r="C76" s="6"/>
      <c r="D76" s="7"/>
      <c r="E76" s="52"/>
      <c r="F76" s="47"/>
      <c r="G76" s="47"/>
      <c r="H76" s="53"/>
      <c r="I76" s="8"/>
    </row>
    <row r="77" spans="2:9" ht="9" customHeight="1" x14ac:dyDescent="0.25">
      <c r="B77" s="5"/>
      <c r="C77" s="6"/>
      <c r="D77" s="7"/>
      <c r="E77" s="54"/>
      <c r="F77" s="55"/>
      <c r="G77" s="55"/>
      <c r="H77" s="56"/>
      <c r="I77" s="8"/>
    </row>
    <row r="78" spans="2:9" ht="9" customHeight="1" x14ac:dyDescent="0.25">
      <c r="B78" s="5"/>
      <c r="C78" s="6"/>
      <c r="D78" s="7"/>
      <c r="E78" s="7"/>
      <c r="F78" s="7"/>
      <c r="G78" s="7"/>
      <c r="H78" s="7"/>
      <c r="I78" s="8"/>
    </row>
    <row r="79" spans="2:9" ht="9" customHeight="1" x14ac:dyDescent="0.25">
      <c r="B79" s="5"/>
      <c r="C79" s="6"/>
      <c r="D79" s="7"/>
      <c r="E79" s="7"/>
      <c r="F79" s="57" t="s">
        <v>0</v>
      </c>
      <c r="G79" s="57" t="str">
        <f>IF(Paramètres!C7&lt;&gt;"",Paramètres!C7,"")</f>
        <v>2025.04.04</v>
      </c>
      <c r="H79" s="7"/>
      <c r="I79" s="8"/>
    </row>
    <row r="80" spans="2:9" ht="9" customHeight="1" x14ac:dyDescent="0.25">
      <c r="B80" s="61"/>
      <c r="C80" s="59" t="s">
        <v>5</v>
      </c>
      <c r="D80" s="7"/>
      <c r="E80" s="7"/>
      <c r="F80" s="57"/>
      <c r="G80" s="57"/>
      <c r="H80" s="7"/>
      <c r="I80" s="8"/>
    </row>
    <row r="81" spans="2:9" ht="9" customHeight="1" x14ac:dyDescent="0.25">
      <c r="B81" s="61"/>
      <c r="C81" s="60"/>
      <c r="D81" s="7"/>
      <c r="E81" s="7"/>
      <c r="F81" s="57" t="s">
        <v>1</v>
      </c>
      <c r="G81" s="57" t="str">
        <f>IF(Paramètres!C13&lt;&gt;"",Paramètres!C13,"")</f>
        <v>02/10/2025</v>
      </c>
      <c r="H81" s="7"/>
      <c r="I81" s="8"/>
    </row>
    <row r="82" spans="2:9" ht="9" customHeight="1" x14ac:dyDescent="0.25">
      <c r="B82" s="61"/>
      <c r="C82" s="60"/>
      <c r="D82" s="7"/>
      <c r="E82" s="7"/>
      <c r="F82" s="57"/>
      <c r="G82" s="57"/>
      <c r="H82" s="7"/>
      <c r="I82" s="8"/>
    </row>
    <row r="83" spans="2:9" ht="9" customHeight="1" x14ac:dyDescent="0.25">
      <c r="B83" s="61"/>
      <c r="C83" s="60"/>
      <c r="D83" s="7"/>
      <c r="E83" s="7"/>
      <c r="F83" s="57" t="s">
        <v>2</v>
      </c>
      <c r="G83" s="57" t="str">
        <f>IF(Paramètres!C15&lt;&gt;"",Paramètres!C15,"")</f>
        <v>DCE</v>
      </c>
      <c r="H83" s="7"/>
      <c r="I83" s="8"/>
    </row>
    <row r="84" spans="2:9" ht="9" customHeight="1" x14ac:dyDescent="0.25">
      <c r="B84" s="61"/>
      <c r="C84" s="60"/>
      <c r="D84" s="7"/>
      <c r="E84" s="7"/>
      <c r="F84" s="57"/>
      <c r="G84" s="57"/>
      <c r="H84" s="7"/>
      <c r="I84" s="8"/>
    </row>
    <row r="85" spans="2:9" ht="9" customHeight="1" x14ac:dyDescent="0.25">
      <c r="B85" s="61"/>
      <c r="C85" s="60"/>
      <c r="D85" s="7"/>
      <c r="E85" s="7"/>
      <c r="F85" s="57" t="s">
        <v>3</v>
      </c>
      <c r="G85" s="57">
        <f>IF(Paramètres!C17&lt;&gt;"",Paramètres!C17,"")</f>
        <v>1</v>
      </c>
      <c r="H85" s="7"/>
      <c r="I85" s="8"/>
    </row>
    <row r="86" spans="2:9" ht="9" customHeight="1" x14ac:dyDescent="0.25">
      <c r="B86" s="61"/>
      <c r="C86" s="60"/>
      <c r="D86" s="7"/>
      <c r="E86" s="7"/>
      <c r="F86" s="57"/>
      <c r="G86" s="57"/>
      <c r="H86" s="7"/>
      <c r="I86" s="8"/>
    </row>
    <row r="87" spans="2:9" ht="9" customHeight="1" x14ac:dyDescent="0.25">
      <c r="B87" s="9"/>
      <c r="C87" s="10"/>
      <c r="D87" s="11"/>
      <c r="E87" s="11"/>
      <c r="F87" s="11"/>
      <c r="G87" s="11"/>
      <c r="H87" s="11"/>
      <c r="I87" s="12"/>
    </row>
  </sheetData>
  <sheetProtection password="E95E" sheet="1" objects="1" selectLockedCells="1"/>
  <mergeCells count="19">
    <mergeCell ref="C80:C86"/>
    <mergeCell ref="B80:B86"/>
    <mergeCell ref="F83:F84"/>
    <mergeCell ref="G83:G84"/>
    <mergeCell ref="F85:F86"/>
    <mergeCell ref="G85:G86"/>
    <mergeCell ref="F47:H60"/>
    <mergeCell ref="E66:H70"/>
    <mergeCell ref="E71:H77"/>
    <mergeCell ref="F79:F80"/>
    <mergeCell ref="G79:G80"/>
    <mergeCell ref="F81:F82"/>
    <mergeCell ref="G81:G82"/>
    <mergeCell ref="E2:H10"/>
    <mergeCell ref="E11:H19"/>
    <mergeCell ref="E20:H27"/>
    <mergeCell ref="E28:H45"/>
    <mergeCell ref="E62:H65"/>
    <mergeCell ref="E47:E60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T192"/>
  <sheetViews>
    <sheetView showGridLines="0" showZeros="0" tabSelected="1" workbookViewId="0">
      <pane ySplit="3" topLeftCell="A4" activePane="bottomLeft" state="frozen"/>
      <selection pane="bottomLeft" activeCell="U172" sqref="U172"/>
    </sheetView>
  </sheetViews>
  <sheetFormatPr baseColWidth="10" defaultColWidth="9.140625" defaultRowHeight="15" x14ac:dyDescent="0.25"/>
  <cols>
    <col min="1" max="1" width="0" hidden="1" customWidth="1"/>
    <col min="2" max="2" width="4.42578125" customWidth="1"/>
    <col min="3" max="3" width="0" hidden="1" customWidth="1"/>
    <col min="4" max="4" width="21.140625" customWidth="1"/>
    <col min="5" max="10" width="8.140625" customWidth="1"/>
    <col min="11" max="11" width="0" hidden="1" customWidth="1"/>
    <col min="12" max="13" width="12.5703125" customWidth="1"/>
    <col min="14" max="20" width="0" hidden="1" customWidth="1"/>
    <col min="21" max="69" width="10.7109375" customWidth="1"/>
  </cols>
  <sheetData>
    <row r="1" spans="1:20" ht="22.5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M1" s="7" t="s">
        <v>18</v>
      </c>
      <c r="N1" s="7" t="s">
        <v>19</v>
      </c>
      <c r="P1" s="7" t="s">
        <v>20</v>
      </c>
      <c r="Q1" s="7" t="s">
        <v>21</v>
      </c>
      <c r="R1" s="7" t="s">
        <v>22</v>
      </c>
      <c r="S1" s="7" t="s">
        <v>23</v>
      </c>
      <c r="T1" s="7" t="s">
        <v>24</v>
      </c>
    </row>
    <row r="3" spans="1:20" s="111" customFormat="1" ht="30" customHeight="1" x14ac:dyDescent="0.25">
      <c r="A3" s="108" t="s">
        <v>25</v>
      </c>
      <c r="B3" s="109" t="s">
        <v>26</v>
      </c>
      <c r="C3" s="109" t="s">
        <v>27</v>
      </c>
      <c r="D3" s="110" t="s">
        <v>28</v>
      </c>
      <c r="E3" s="110"/>
      <c r="F3" s="110"/>
      <c r="G3" s="110"/>
      <c r="H3" s="110"/>
      <c r="I3" s="109" t="s">
        <v>14</v>
      </c>
      <c r="J3" s="109" t="s">
        <v>29</v>
      </c>
      <c r="K3" s="109" t="s">
        <v>30</v>
      </c>
      <c r="L3" s="109" t="s">
        <v>31</v>
      </c>
      <c r="M3" s="109" t="s">
        <v>32</v>
      </c>
      <c r="N3" s="109" t="s">
        <v>33</v>
      </c>
      <c r="O3" s="109" t="s">
        <v>34</v>
      </c>
      <c r="P3" s="109" t="s">
        <v>35</v>
      </c>
      <c r="Q3" s="109" t="s">
        <v>36</v>
      </c>
      <c r="R3" s="109" t="s">
        <v>37</v>
      </c>
      <c r="S3" s="109" t="s">
        <v>38</v>
      </c>
      <c r="T3" s="109" t="s">
        <v>39</v>
      </c>
    </row>
    <row r="4" spans="1:20" ht="15.75" hidden="1" customHeight="1" x14ac:dyDescent="0.25">
      <c r="A4" s="7">
        <v>2</v>
      </c>
      <c r="B4" s="13" t="s">
        <v>40</v>
      </c>
      <c r="C4" s="13"/>
      <c r="D4" s="62" t="s">
        <v>41</v>
      </c>
      <c r="E4" s="62"/>
      <c r="F4" s="62"/>
      <c r="G4" s="62"/>
      <c r="H4" s="62"/>
      <c r="I4" s="14"/>
      <c r="J4" s="14"/>
      <c r="K4" s="14"/>
      <c r="L4" s="14"/>
      <c r="M4" s="15"/>
      <c r="N4" s="7"/>
    </row>
    <row r="5" spans="1:20" hidden="1" x14ac:dyDescent="0.25">
      <c r="A5" s="7">
        <v>3</v>
      </c>
    </row>
    <row r="6" spans="1:20" hidden="1" x14ac:dyDescent="0.25">
      <c r="A6" s="7" t="s">
        <v>42</v>
      </c>
    </row>
    <row r="7" spans="1:20" hidden="1" x14ac:dyDescent="0.25">
      <c r="A7" s="7">
        <v>3</v>
      </c>
    </row>
    <row r="8" spans="1:20" hidden="1" x14ac:dyDescent="0.25">
      <c r="A8" s="7" t="s">
        <v>42</v>
      </c>
    </row>
    <row r="9" spans="1:20" ht="15.75" customHeight="1" x14ac:dyDescent="0.25">
      <c r="A9" s="7">
        <v>3</v>
      </c>
      <c r="B9" s="16" t="s">
        <v>43</v>
      </c>
      <c r="C9" s="16"/>
      <c r="D9" s="63" t="s">
        <v>44</v>
      </c>
      <c r="E9" s="63"/>
      <c r="F9" s="63"/>
      <c r="G9" s="63"/>
      <c r="H9" s="63"/>
      <c r="I9" s="17"/>
      <c r="J9" s="17"/>
      <c r="K9" s="17"/>
      <c r="L9" s="17"/>
      <c r="M9" s="18"/>
      <c r="N9" s="7"/>
    </row>
    <row r="10" spans="1:20" x14ac:dyDescent="0.25">
      <c r="A10" s="7">
        <v>4</v>
      </c>
      <c r="B10" s="16" t="s">
        <v>45</v>
      </c>
      <c r="C10" s="16"/>
      <c r="D10" s="64" t="s">
        <v>46</v>
      </c>
      <c r="E10" s="64"/>
      <c r="F10" s="64"/>
      <c r="G10" s="64"/>
      <c r="H10" s="64"/>
      <c r="I10" s="19"/>
      <c r="J10" s="19"/>
      <c r="K10" s="19"/>
      <c r="L10" s="19"/>
      <c r="M10" s="20"/>
      <c r="N10" s="7"/>
    </row>
    <row r="11" spans="1:20" x14ac:dyDescent="0.25">
      <c r="A11" s="7">
        <v>9</v>
      </c>
      <c r="B11" s="21" t="s">
        <v>47</v>
      </c>
      <c r="C11" s="21"/>
      <c r="D11" s="65" t="s">
        <v>48</v>
      </c>
      <c r="E11" s="66"/>
      <c r="F11" s="66"/>
      <c r="G11" s="66"/>
      <c r="H11" s="66"/>
      <c r="I11" s="23" t="s">
        <v>11</v>
      </c>
      <c r="J11" s="24">
        <v>8</v>
      </c>
      <c r="K11" s="24"/>
      <c r="L11" s="25"/>
      <c r="M11" s="26">
        <f>IF(AND(J11= "",K11= ""), 0, ROUND(ROUND(L11, 2) * ROUND(IF(K11="",J11,K11),  2), 2))</f>
        <v>0</v>
      </c>
      <c r="N11" s="7"/>
      <c r="P11" s="27">
        <v>0.2</v>
      </c>
      <c r="T11" s="7">
        <v>1898</v>
      </c>
    </row>
    <row r="12" spans="1:20" hidden="1" x14ac:dyDescent="0.25">
      <c r="A12" s="7" t="s">
        <v>49</v>
      </c>
    </row>
    <row r="13" spans="1:20" hidden="1" x14ac:dyDescent="0.25">
      <c r="A13" s="7" t="s">
        <v>49</v>
      </c>
    </row>
    <row r="14" spans="1:20" hidden="1" x14ac:dyDescent="0.25">
      <c r="A14" s="7" t="s">
        <v>49</v>
      </c>
    </row>
    <row r="15" spans="1:20" hidden="1" x14ac:dyDescent="0.25">
      <c r="A15" s="7" t="s">
        <v>49</v>
      </c>
    </row>
    <row r="16" spans="1:20" hidden="1" x14ac:dyDescent="0.25">
      <c r="A16" s="7" t="s">
        <v>49</v>
      </c>
    </row>
    <row r="17" spans="1:20" hidden="1" x14ac:dyDescent="0.25">
      <c r="A17" s="7" t="s">
        <v>49</v>
      </c>
    </row>
    <row r="18" spans="1:20" hidden="1" x14ac:dyDescent="0.25">
      <c r="A18" s="7" t="s">
        <v>49</v>
      </c>
    </row>
    <row r="19" spans="1:20" hidden="1" x14ac:dyDescent="0.25">
      <c r="A19" s="7" t="s">
        <v>50</v>
      </c>
    </row>
    <row r="20" spans="1:20" hidden="1" x14ac:dyDescent="0.25">
      <c r="A20" s="7" t="s">
        <v>50</v>
      </c>
    </row>
    <row r="21" spans="1:20" hidden="1" x14ac:dyDescent="0.25">
      <c r="A21" s="7" t="s">
        <v>50</v>
      </c>
    </row>
    <row r="22" spans="1:20" hidden="1" x14ac:dyDescent="0.25">
      <c r="A22" s="7" t="s">
        <v>50</v>
      </c>
    </row>
    <row r="23" spans="1:20" hidden="1" x14ac:dyDescent="0.25">
      <c r="A23" s="7" t="s">
        <v>51</v>
      </c>
    </row>
    <row r="24" spans="1:20" hidden="1" x14ac:dyDescent="0.25">
      <c r="A24" s="7" t="s">
        <v>52</v>
      </c>
    </row>
    <row r="25" spans="1:20" hidden="1" x14ac:dyDescent="0.25">
      <c r="A25" s="7" t="s">
        <v>53</v>
      </c>
    </row>
    <row r="26" spans="1:20" hidden="1" x14ac:dyDescent="0.25">
      <c r="A26" s="7" t="s">
        <v>54</v>
      </c>
    </row>
    <row r="27" spans="1:20" hidden="1" x14ac:dyDescent="0.25">
      <c r="A27" s="7" t="s">
        <v>55</v>
      </c>
    </row>
    <row r="28" spans="1:20" hidden="1" x14ac:dyDescent="0.25">
      <c r="A28" s="7" t="s">
        <v>56</v>
      </c>
    </row>
    <row r="29" spans="1:20" hidden="1" x14ac:dyDescent="0.25">
      <c r="A29" s="7" t="s">
        <v>57</v>
      </c>
    </row>
    <row r="30" spans="1:20" x14ac:dyDescent="0.25">
      <c r="A30" s="7">
        <v>9</v>
      </c>
      <c r="B30" s="21" t="s">
        <v>58</v>
      </c>
      <c r="C30" s="21"/>
      <c r="D30" s="65" t="s">
        <v>59</v>
      </c>
      <c r="E30" s="66"/>
      <c r="F30" s="66"/>
      <c r="G30" s="66"/>
      <c r="H30" s="66"/>
      <c r="I30" s="23" t="s">
        <v>11</v>
      </c>
      <c r="J30" s="24">
        <v>222</v>
      </c>
      <c r="K30" s="24"/>
      <c r="L30" s="25"/>
      <c r="M30" s="26">
        <f>IF(AND(J30= "",K30= ""), 0, ROUND(ROUND(L30, 2) * ROUND(IF(K30="",J30,K30),  2), 2))</f>
        <v>0</v>
      </c>
      <c r="N30" s="7"/>
      <c r="P30" s="27">
        <v>0.2</v>
      </c>
      <c r="T30" s="7">
        <v>1898</v>
      </c>
    </row>
    <row r="31" spans="1:20" hidden="1" x14ac:dyDescent="0.25">
      <c r="A31" s="7" t="s">
        <v>49</v>
      </c>
    </row>
    <row r="32" spans="1:20" hidden="1" x14ac:dyDescent="0.25">
      <c r="A32" s="7" t="s">
        <v>49</v>
      </c>
    </row>
    <row r="33" spans="1:1" hidden="1" x14ac:dyDescent="0.25">
      <c r="A33" s="7" t="s">
        <v>49</v>
      </c>
    </row>
    <row r="34" spans="1:1" hidden="1" x14ac:dyDescent="0.25">
      <c r="A34" s="7" t="s">
        <v>49</v>
      </c>
    </row>
    <row r="35" spans="1:1" hidden="1" x14ac:dyDescent="0.25">
      <c r="A35" s="7" t="s">
        <v>49</v>
      </c>
    </row>
    <row r="36" spans="1:1" hidden="1" x14ac:dyDescent="0.25">
      <c r="A36" s="7" t="s">
        <v>49</v>
      </c>
    </row>
    <row r="37" spans="1:1" hidden="1" x14ac:dyDescent="0.25">
      <c r="A37" s="7" t="s">
        <v>49</v>
      </c>
    </row>
    <row r="38" spans="1:1" hidden="1" x14ac:dyDescent="0.25">
      <c r="A38" s="7" t="s">
        <v>49</v>
      </c>
    </row>
    <row r="39" spans="1:1" hidden="1" x14ac:dyDescent="0.25">
      <c r="A39" s="7" t="s">
        <v>49</v>
      </c>
    </row>
    <row r="40" spans="1:1" hidden="1" x14ac:dyDescent="0.25">
      <c r="A40" s="7" t="s">
        <v>49</v>
      </c>
    </row>
    <row r="41" spans="1:1" hidden="1" x14ac:dyDescent="0.25">
      <c r="A41" s="7" t="s">
        <v>49</v>
      </c>
    </row>
    <row r="42" spans="1:1" hidden="1" x14ac:dyDescent="0.25">
      <c r="A42" s="7" t="s">
        <v>50</v>
      </c>
    </row>
    <row r="43" spans="1:1" hidden="1" x14ac:dyDescent="0.25">
      <c r="A43" s="7" t="s">
        <v>50</v>
      </c>
    </row>
    <row r="44" spans="1:1" hidden="1" x14ac:dyDescent="0.25">
      <c r="A44" s="7" t="s">
        <v>50</v>
      </c>
    </row>
    <row r="45" spans="1:1" hidden="1" x14ac:dyDescent="0.25">
      <c r="A45" s="7" t="s">
        <v>52</v>
      </c>
    </row>
    <row r="46" spans="1:1" hidden="1" x14ac:dyDescent="0.25">
      <c r="A46" s="7" t="s">
        <v>51</v>
      </c>
    </row>
    <row r="47" spans="1:1" hidden="1" x14ac:dyDescent="0.25">
      <c r="A47" s="7" t="s">
        <v>54</v>
      </c>
    </row>
    <row r="48" spans="1:1" hidden="1" x14ac:dyDescent="0.25">
      <c r="A48" s="7" t="s">
        <v>55</v>
      </c>
    </row>
    <row r="49" spans="1:20" hidden="1" x14ac:dyDescent="0.25">
      <c r="A49" s="7" t="s">
        <v>56</v>
      </c>
    </row>
    <row r="50" spans="1:20" hidden="1" x14ac:dyDescent="0.25">
      <c r="A50" s="7" t="s">
        <v>57</v>
      </c>
    </row>
    <row r="51" spans="1:20" x14ac:dyDescent="0.25">
      <c r="A51" s="7">
        <v>9</v>
      </c>
      <c r="B51" s="21" t="s">
        <v>60</v>
      </c>
      <c r="C51" s="21"/>
      <c r="D51" s="65" t="s">
        <v>61</v>
      </c>
      <c r="E51" s="66"/>
      <c r="F51" s="66"/>
      <c r="G51" s="66"/>
      <c r="H51" s="66"/>
      <c r="I51" s="23" t="s">
        <v>11</v>
      </c>
      <c r="J51" s="24">
        <v>27</v>
      </c>
      <c r="K51" s="24"/>
      <c r="L51" s="25"/>
      <c r="M51" s="26">
        <f>IF(AND(J51= "",K51= ""), 0, ROUND(ROUND(L51, 2) * ROUND(IF(K51="",J51,K51),  2), 2))</f>
        <v>0</v>
      </c>
      <c r="N51" s="7"/>
      <c r="P51" s="27">
        <v>0.2</v>
      </c>
      <c r="T51" s="7">
        <v>1898</v>
      </c>
    </row>
    <row r="52" spans="1:20" hidden="1" x14ac:dyDescent="0.25">
      <c r="A52" s="7" t="s">
        <v>49</v>
      </c>
    </row>
    <row r="53" spans="1:20" hidden="1" x14ac:dyDescent="0.25">
      <c r="A53" s="7" t="s">
        <v>49</v>
      </c>
    </row>
    <row r="54" spans="1:20" hidden="1" x14ac:dyDescent="0.25">
      <c r="A54" s="7" t="s">
        <v>49</v>
      </c>
    </row>
    <row r="55" spans="1:20" hidden="1" x14ac:dyDescent="0.25">
      <c r="A55" s="7" t="s">
        <v>49</v>
      </c>
    </row>
    <row r="56" spans="1:20" hidden="1" x14ac:dyDescent="0.25">
      <c r="A56" s="7" t="s">
        <v>49</v>
      </c>
    </row>
    <row r="57" spans="1:20" hidden="1" x14ac:dyDescent="0.25">
      <c r="A57" s="7" t="s">
        <v>49</v>
      </c>
    </row>
    <row r="58" spans="1:20" hidden="1" x14ac:dyDescent="0.25">
      <c r="A58" s="7" t="s">
        <v>49</v>
      </c>
    </row>
    <row r="59" spans="1:20" hidden="1" x14ac:dyDescent="0.25">
      <c r="A59" s="7" t="s">
        <v>49</v>
      </c>
    </row>
    <row r="60" spans="1:20" hidden="1" x14ac:dyDescent="0.25">
      <c r="A60" s="7" t="s">
        <v>49</v>
      </c>
    </row>
    <row r="61" spans="1:20" hidden="1" x14ac:dyDescent="0.25">
      <c r="A61" s="7" t="s">
        <v>49</v>
      </c>
    </row>
    <row r="62" spans="1:20" hidden="1" x14ac:dyDescent="0.25">
      <c r="A62" s="7" t="s">
        <v>50</v>
      </c>
    </row>
    <row r="63" spans="1:20" hidden="1" x14ac:dyDescent="0.25">
      <c r="A63" s="7" t="s">
        <v>50</v>
      </c>
    </row>
    <row r="64" spans="1:20" hidden="1" x14ac:dyDescent="0.25">
      <c r="A64" s="7" t="s">
        <v>50</v>
      </c>
    </row>
    <row r="65" spans="1:20" hidden="1" x14ac:dyDescent="0.25">
      <c r="A65" s="7" t="s">
        <v>55</v>
      </c>
    </row>
    <row r="66" spans="1:20" hidden="1" x14ac:dyDescent="0.25">
      <c r="A66" s="7" t="s">
        <v>56</v>
      </c>
    </row>
    <row r="67" spans="1:20" hidden="1" x14ac:dyDescent="0.25">
      <c r="A67" s="7" t="s">
        <v>57</v>
      </c>
    </row>
    <row r="68" spans="1:20" hidden="1" x14ac:dyDescent="0.25">
      <c r="A68" s="7" t="s">
        <v>62</v>
      </c>
    </row>
    <row r="69" spans="1:20" x14ac:dyDescent="0.25">
      <c r="A69" s="7">
        <v>4</v>
      </c>
      <c r="B69" s="16" t="s">
        <v>63</v>
      </c>
      <c r="C69" s="16"/>
      <c r="D69" s="64" t="s">
        <v>64</v>
      </c>
      <c r="E69" s="64"/>
      <c r="F69" s="64"/>
      <c r="G69" s="64"/>
      <c r="H69" s="64"/>
      <c r="I69" s="19"/>
      <c r="J69" s="19"/>
      <c r="K69" s="19"/>
      <c r="L69" s="19"/>
      <c r="M69" s="20"/>
      <c r="N69" s="7"/>
    </row>
    <row r="70" spans="1:20" x14ac:dyDescent="0.25">
      <c r="A70" s="7">
        <v>9</v>
      </c>
      <c r="B70" s="21" t="s">
        <v>65</v>
      </c>
      <c r="C70" s="21"/>
      <c r="D70" s="65" t="s">
        <v>66</v>
      </c>
      <c r="E70" s="66"/>
      <c r="F70" s="66"/>
      <c r="G70" s="66"/>
      <c r="H70" s="66"/>
      <c r="I70" s="23" t="s">
        <v>11</v>
      </c>
      <c r="J70" s="24">
        <v>249</v>
      </c>
      <c r="K70" s="24"/>
      <c r="L70" s="25"/>
      <c r="M70" s="26">
        <f>IF(AND(J70= "",K70= ""), 0, ROUND(ROUND(L70, 2) * ROUND(IF(K70="",J70,K70),  2), 2))</f>
        <v>0</v>
      </c>
      <c r="N70" s="7"/>
      <c r="P70" s="27">
        <v>0.2</v>
      </c>
      <c r="T70" s="7">
        <v>1898</v>
      </c>
    </row>
    <row r="71" spans="1:20" hidden="1" x14ac:dyDescent="0.25">
      <c r="A71" s="7" t="s">
        <v>49</v>
      </c>
    </row>
    <row r="72" spans="1:20" hidden="1" x14ac:dyDescent="0.25">
      <c r="A72" s="7" t="s">
        <v>49</v>
      </c>
    </row>
    <row r="73" spans="1:20" hidden="1" x14ac:dyDescent="0.25">
      <c r="A73" s="7" t="s">
        <v>49</v>
      </c>
    </row>
    <row r="74" spans="1:20" hidden="1" x14ac:dyDescent="0.25">
      <c r="A74" s="7" t="s">
        <v>49</v>
      </c>
    </row>
    <row r="75" spans="1:20" hidden="1" x14ac:dyDescent="0.25">
      <c r="A75" s="7" t="s">
        <v>49</v>
      </c>
    </row>
    <row r="76" spans="1:20" hidden="1" x14ac:dyDescent="0.25">
      <c r="A76" s="7" t="s">
        <v>49</v>
      </c>
    </row>
    <row r="77" spans="1:20" hidden="1" x14ac:dyDescent="0.25">
      <c r="A77" s="7" t="s">
        <v>49</v>
      </c>
    </row>
    <row r="78" spans="1:20" hidden="1" x14ac:dyDescent="0.25">
      <c r="A78" s="7" t="s">
        <v>49</v>
      </c>
    </row>
    <row r="79" spans="1:20" hidden="1" x14ac:dyDescent="0.25">
      <c r="A79" s="7" t="s">
        <v>49</v>
      </c>
    </row>
    <row r="80" spans="1:20" hidden="1" x14ac:dyDescent="0.25">
      <c r="A80" s="7" t="s">
        <v>49</v>
      </c>
    </row>
    <row r="81" spans="1:1" hidden="1" x14ac:dyDescent="0.25">
      <c r="A81" s="7" t="s">
        <v>49</v>
      </c>
    </row>
    <row r="82" spans="1:1" hidden="1" x14ac:dyDescent="0.25">
      <c r="A82" s="7" t="s">
        <v>49</v>
      </c>
    </row>
    <row r="83" spans="1:1" hidden="1" x14ac:dyDescent="0.25">
      <c r="A83" s="7" t="s">
        <v>49</v>
      </c>
    </row>
    <row r="84" spans="1:1" hidden="1" x14ac:dyDescent="0.25">
      <c r="A84" s="7" t="s">
        <v>49</v>
      </c>
    </row>
    <row r="85" spans="1:1" hidden="1" x14ac:dyDescent="0.25">
      <c r="A85" s="7" t="s">
        <v>49</v>
      </c>
    </row>
    <row r="86" spans="1:1" hidden="1" x14ac:dyDescent="0.25">
      <c r="A86" s="7" t="s">
        <v>49</v>
      </c>
    </row>
    <row r="87" spans="1:1" hidden="1" x14ac:dyDescent="0.25">
      <c r="A87" s="7" t="s">
        <v>49</v>
      </c>
    </row>
    <row r="88" spans="1:1" hidden="1" x14ac:dyDescent="0.25">
      <c r="A88" s="7" t="s">
        <v>49</v>
      </c>
    </row>
    <row r="89" spans="1:1" hidden="1" x14ac:dyDescent="0.25">
      <c r="A89" s="7" t="s">
        <v>49</v>
      </c>
    </row>
    <row r="90" spans="1:1" hidden="1" x14ac:dyDescent="0.25">
      <c r="A90" s="7" t="s">
        <v>49</v>
      </c>
    </row>
    <row r="91" spans="1:1" hidden="1" x14ac:dyDescent="0.25">
      <c r="A91" s="7" t="s">
        <v>49</v>
      </c>
    </row>
    <row r="92" spans="1:1" hidden="1" x14ac:dyDescent="0.25">
      <c r="A92" s="7" t="s">
        <v>49</v>
      </c>
    </row>
    <row r="93" spans="1:1" hidden="1" x14ac:dyDescent="0.25">
      <c r="A93" s="7" t="s">
        <v>49</v>
      </c>
    </row>
    <row r="94" spans="1:1" hidden="1" x14ac:dyDescent="0.25">
      <c r="A94" s="7" t="s">
        <v>49</v>
      </c>
    </row>
    <row r="95" spans="1:1" hidden="1" x14ac:dyDescent="0.25">
      <c r="A95" s="7" t="s">
        <v>49</v>
      </c>
    </row>
    <row r="96" spans="1:1" hidden="1" x14ac:dyDescent="0.25">
      <c r="A96" s="7" t="s">
        <v>49</v>
      </c>
    </row>
    <row r="97" spans="1:20" hidden="1" x14ac:dyDescent="0.25">
      <c r="A97" s="7" t="s">
        <v>49</v>
      </c>
    </row>
    <row r="98" spans="1:20" hidden="1" x14ac:dyDescent="0.25">
      <c r="A98" s="7" t="s">
        <v>49</v>
      </c>
    </row>
    <row r="99" spans="1:20" hidden="1" x14ac:dyDescent="0.25">
      <c r="A99" s="7" t="s">
        <v>49</v>
      </c>
    </row>
    <row r="100" spans="1:20" hidden="1" x14ac:dyDescent="0.25">
      <c r="A100" s="7" t="s">
        <v>49</v>
      </c>
    </row>
    <row r="101" spans="1:20" hidden="1" x14ac:dyDescent="0.25">
      <c r="A101" s="7" t="s">
        <v>49</v>
      </c>
    </row>
    <row r="102" spans="1:20" hidden="1" x14ac:dyDescent="0.25">
      <c r="A102" s="7" t="s">
        <v>49</v>
      </c>
    </row>
    <row r="103" spans="1:20" hidden="1" x14ac:dyDescent="0.25">
      <c r="A103" s="7" t="s">
        <v>50</v>
      </c>
    </row>
    <row r="104" spans="1:20" hidden="1" x14ac:dyDescent="0.25">
      <c r="A104" s="7" t="s">
        <v>50</v>
      </c>
    </row>
    <row r="105" spans="1:20" hidden="1" x14ac:dyDescent="0.25">
      <c r="A105" s="7" t="s">
        <v>50</v>
      </c>
    </row>
    <row r="106" spans="1:20" hidden="1" x14ac:dyDescent="0.25">
      <c r="A106" s="7" t="s">
        <v>55</v>
      </c>
    </row>
    <row r="107" spans="1:20" hidden="1" x14ac:dyDescent="0.25">
      <c r="A107" s="7" t="s">
        <v>55</v>
      </c>
    </row>
    <row r="108" spans="1:20" hidden="1" x14ac:dyDescent="0.25">
      <c r="A108" s="7" t="s">
        <v>56</v>
      </c>
    </row>
    <row r="109" spans="1:20" hidden="1" x14ac:dyDescent="0.25">
      <c r="A109" s="7" t="s">
        <v>57</v>
      </c>
    </row>
    <row r="110" spans="1:20" hidden="1" x14ac:dyDescent="0.25">
      <c r="A110" s="7" t="s">
        <v>62</v>
      </c>
    </row>
    <row r="111" spans="1:20" x14ac:dyDescent="0.25">
      <c r="A111" s="7">
        <v>4</v>
      </c>
      <c r="B111" s="16" t="s">
        <v>67</v>
      </c>
      <c r="C111" s="16"/>
      <c r="D111" s="64" t="s">
        <v>68</v>
      </c>
      <c r="E111" s="64"/>
      <c r="F111" s="64"/>
      <c r="G111" s="64"/>
      <c r="H111" s="64"/>
      <c r="I111" s="19"/>
      <c r="J111" s="19"/>
      <c r="K111" s="19"/>
      <c r="L111" s="19"/>
      <c r="M111" s="20"/>
      <c r="N111" s="7"/>
    </row>
    <row r="112" spans="1:20" x14ac:dyDescent="0.25">
      <c r="A112" s="7">
        <v>9</v>
      </c>
      <c r="B112" s="21" t="s">
        <v>69</v>
      </c>
      <c r="C112" s="21"/>
      <c r="D112" s="65" t="s">
        <v>70</v>
      </c>
      <c r="E112" s="66"/>
      <c r="F112" s="66"/>
      <c r="G112" s="66"/>
      <c r="H112" s="66"/>
      <c r="I112" s="23" t="s">
        <v>71</v>
      </c>
      <c r="J112" s="24">
        <v>6</v>
      </c>
      <c r="K112" s="24"/>
      <c r="L112" s="25"/>
      <c r="M112" s="26">
        <f>IF(AND(J112= "",K112= ""), 0, ROUND(ROUND(L112, 2) * ROUND(IF(K112="",J112,K112),  2), 2))</f>
        <v>0</v>
      </c>
      <c r="N112" s="7"/>
      <c r="P112" s="27">
        <v>0.2</v>
      </c>
      <c r="T112" s="7">
        <v>1898</v>
      </c>
    </row>
    <row r="113" spans="1:1" hidden="1" x14ac:dyDescent="0.25">
      <c r="A113" s="7" t="s">
        <v>49</v>
      </c>
    </row>
    <row r="114" spans="1:1" hidden="1" x14ac:dyDescent="0.25">
      <c r="A114" s="7" t="s">
        <v>49</v>
      </c>
    </row>
    <row r="115" spans="1:1" hidden="1" x14ac:dyDescent="0.25">
      <c r="A115" s="7" t="s">
        <v>49</v>
      </c>
    </row>
    <row r="116" spans="1:1" hidden="1" x14ac:dyDescent="0.25">
      <c r="A116" s="7" t="s">
        <v>49</v>
      </c>
    </row>
    <row r="117" spans="1:1" hidden="1" x14ac:dyDescent="0.25">
      <c r="A117" s="7" t="s">
        <v>49</v>
      </c>
    </row>
    <row r="118" spans="1:1" hidden="1" x14ac:dyDescent="0.25">
      <c r="A118" s="7" t="s">
        <v>49</v>
      </c>
    </row>
    <row r="119" spans="1:1" hidden="1" x14ac:dyDescent="0.25">
      <c r="A119" s="7" t="s">
        <v>49</v>
      </c>
    </row>
    <row r="120" spans="1:1" hidden="1" x14ac:dyDescent="0.25">
      <c r="A120" s="7" t="s">
        <v>50</v>
      </c>
    </row>
    <row r="121" spans="1:1" hidden="1" x14ac:dyDescent="0.25">
      <c r="A121" s="7" t="s">
        <v>50</v>
      </c>
    </row>
    <row r="122" spans="1:1" hidden="1" x14ac:dyDescent="0.25">
      <c r="A122" s="7" t="s">
        <v>50</v>
      </c>
    </row>
    <row r="123" spans="1:1" hidden="1" x14ac:dyDescent="0.25">
      <c r="A123" s="7" t="s">
        <v>50</v>
      </c>
    </row>
    <row r="124" spans="1:1" hidden="1" x14ac:dyDescent="0.25">
      <c r="A124" s="7" t="s">
        <v>51</v>
      </c>
    </row>
    <row r="125" spans="1:1" hidden="1" x14ac:dyDescent="0.25">
      <c r="A125" s="7" t="s">
        <v>52</v>
      </c>
    </row>
    <row r="126" spans="1:1" hidden="1" x14ac:dyDescent="0.25">
      <c r="A126" s="7" t="s">
        <v>54</v>
      </c>
    </row>
    <row r="127" spans="1:1" hidden="1" x14ac:dyDescent="0.25">
      <c r="A127" s="7" t="s">
        <v>53</v>
      </c>
    </row>
    <row r="128" spans="1:1" hidden="1" x14ac:dyDescent="0.25">
      <c r="A128" s="7" t="s">
        <v>72</v>
      </c>
    </row>
    <row r="129" spans="1:20" hidden="1" x14ac:dyDescent="0.25">
      <c r="A129" s="7" t="s">
        <v>73</v>
      </c>
    </row>
    <row r="130" spans="1:20" hidden="1" x14ac:dyDescent="0.25">
      <c r="A130" s="7" t="s">
        <v>55</v>
      </c>
    </row>
    <row r="131" spans="1:20" hidden="1" x14ac:dyDescent="0.25">
      <c r="A131" s="7" t="s">
        <v>56</v>
      </c>
    </row>
    <row r="132" spans="1:20" hidden="1" x14ac:dyDescent="0.25">
      <c r="A132" s="7" t="s">
        <v>57</v>
      </c>
    </row>
    <row r="133" spans="1:20" ht="16.5" x14ac:dyDescent="0.25">
      <c r="A133" s="7">
        <v>9</v>
      </c>
      <c r="B133" s="21" t="s">
        <v>74</v>
      </c>
      <c r="C133" s="21"/>
      <c r="D133" s="65" t="s">
        <v>75</v>
      </c>
      <c r="E133" s="66"/>
      <c r="F133" s="66"/>
      <c r="G133" s="66"/>
      <c r="H133" s="66"/>
      <c r="I133" s="23" t="s">
        <v>71</v>
      </c>
      <c r="J133" s="24">
        <v>3</v>
      </c>
      <c r="K133" s="24"/>
      <c r="L133" s="25"/>
      <c r="M133" s="26">
        <f>IF(AND(J133= "",K133= ""), 0, ROUND(ROUND(L133, 2) * ROUND(IF(K133="",J133,K133),  2), 2))</f>
        <v>0</v>
      </c>
      <c r="N133" s="7"/>
      <c r="P133" s="27">
        <v>0.2</v>
      </c>
      <c r="T133" s="7">
        <v>1898</v>
      </c>
    </row>
    <row r="134" spans="1:20" hidden="1" x14ac:dyDescent="0.25">
      <c r="A134" s="7" t="s">
        <v>49</v>
      </c>
    </row>
    <row r="135" spans="1:20" hidden="1" x14ac:dyDescent="0.25">
      <c r="A135" s="7" t="s">
        <v>49</v>
      </c>
    </row>
    <row r="136" spans="1:20" hidden="1" x14ac:dyDescent="0.25">
      <c r="A136" s="7" t="s">
        <v>50</v>
      </c>
    </row>
    <row r="137" spans="1:20" hidden="1" x14ac:dyDescent="0.25">
      <c r="A137" s="7" t="s">
        <v>50</v>
      </c>
    </row>
    <row r="138" spans="1:20" hidden="1" x14ac:dyDescent="0.25">
      <c r="A138" s="7" t="s">
        <v>50</v>
      </c>
    </row>
    <row r="139" spans="1:20" hidden="1" x14ac:dyDescent="0.25">
      <c r="A139" s="7" t="s">
        <v>50</v>
      </c>
    </row>
    <row r="140" spans="1:20" hidden="1" x14ac:dyDescent="0.25">
      <c r="A140" s="7" t="s">
        <v>51</v>
      </c>
    </row>
    <row r="141" spans="1:20" hidden="1" x14ac:dyDescent="0.25">
      <c r="A141" s="7" t="s">
        <v>52</v>
      </c>
    </row>
    <row r="142" spans="1:20" hidden="1" x14ac:dyDescent="0.25">
      <c r="A142" s="7" t="s">
        <v>54</v>
      </c>
    </row>
    <row r="143" spans="1:20" hidden="1" x14ac:dyDescent="0.25">
      <c r="A143" s="7" t="s">
        <v>55</v>
      </c>
    </row>
    <row r="144" spans="1:20" hidden="1" x14ac:dyDescent="0.25">
      <c r="A144" s="7" t="s">
        <v>56</v>
      </c>
    </row>
    <row r="145" spans="1:20" hidden="1" x14ac:dyDescent="0.25">
      <c r="A145" s="7" t="s">
        <v>57</v>
      </c>
    </row>
    <row r="146" spans="1:20" ht="16.5" x14ac:dyDescent="0.25">
      <c r="A146" s="7">
        <v>9</v>
      </c>
      <c r="B146" s="21" t="s">
        <v>76</v>
      </c>
      <c r="C146" s="21"/>
      <c r="D146" s="65" t="s">
        <v>77</v>
      </c>
      <c r="E146" s="66"/>
      <c r="F146" s="66"/>
      <c r="G146" s="66"/>
      <c r="H146" s="66"/>
      <c r="I146" s="23" t="s">
        <v>71</v>
      </c>
      <c r="J146" s="24">
        <v>11</v>
      </c>
      <c r="K146" s="24"/>
      <c r="L146" s="25"/>
      <c r="M146" s="26">
        <f>IF(AND(J146= "",K146= ""), 0, ROUND(ROUND(L146, 2) * ROUND(IF(K146="",J146,K146),  2), 2))</f>
        <v>0</v>
      </c>
      <c r="N146" s="7"/>
      <c r="P146" s="27">
        <v>0.2</v>
      </c>
      <c r="T146" s="7">
        <v>1898</v>
      </c>
    </row>
    <row r="147" spans="1:20" hidden="1" x14ac:dyDescent="0.25">
      <c r="A147" s="7" t="s">
        <v>49</v>
      </c>
    </row>
    <row r="148" spans="1:20" hidden="1" x14ac:dyDescent="0.25">
      <c r="A148" s="7" t="s">
        <v>49</v>
      </c>
    </row>
    <row r="149" spans="1:20" hidden="1" x14ac:dyDescent="0.25">
      <c r="A149" s="7" t="s">
        <v>49</v>
      </c>
    </row>
    <row r="150" spans="1:20" hidden="1" x14ac:dyDescent="0.25">
      <c r="A150" s="7" t="s">
        <v>50</v>
      </c>
    </row>
    <row r="151" spans="1:20" hidden="1" x14ac:dyDescent="0.25">
      <c r="A151" s="7" t="s">
        <v>50</v>
      </c>
    </row>
    <row r="152" spans="1:20" hidden="1" x14ac:dyDescent="0.25">
      <c r="A152" s="7" t="s">
        <v>50</v>
      </c>
    </row>
    <row r="153" spans="1:20" hidden="1" x14ac:dyDescent="0.25">
      <c r="A153" s="7" t="s">
        <v>50</v>
      </c>
    </row>
    <row r="154" spans="1:20" hidden="1" x14ac:dyDescent="0.25">
      <c r="A154" s="7" t="s">
        <v>51</v>
      </c>
    </row>
    <row r="155" spans="1:20" hidden="1" x14ac:dyDescent="0.25">
      <c r="A155" s="7" t="s">
        <v>52</v>
      </c>
    </row>
    <row r="156" spans="1:20" hidden="1" x14ac:dyDescent="0.25">
      <c r="A156" s="7" t="s">
        <v>54</v>
      </c>
    </row>
    <row r="157" spans="1:20" hidden="1" x14ac:dyDescent="0.25">
      <c r="A157" s="7" t="s">
        <v>55</v>
      </c>
    </row>
    <row r="158" spans="1:20" hidden="1" x14ac:dyDescent="0.25">
      <c r="A158" s="7" t="s">
        <v>56</v>
      </c>
    </row>
    <row r="159" spans="1:20" hidden="1" x14ac:dyDescent="0.25">
      <c r="A159" s="7" t="s">
        <v>57</v>
      </c>
    </row>
    <row r="160" spans="1:20" ht="16.5" x14ac:dyDescent="0.25">
      <c r="A160" s="7">
        <v>9</v>
      </c>
      <c r="B160" s="21" t="s">
        <v>78</v>
      </c>
      <c r="C160" s="21"/>
      <c r="D160" s="65" t="s">
        <v>79</v>
      </c>
      <c r="E160" s="66"/>
      <c r="F160" s="66"/>
      <c r="G160" s="66"/>
      <c r="H160" s="66"/>
      <c r="I160" s="23" t="s">
        <v>14</v>
      </c>
      <c r="J160" s="28">
        <v>13</v>
      </c>
      <c r="K160" s="28"/>
      <c r="L160" s="25"/>
      <c r="M160" s="26">
        <f>IF(AND(J160= "",K160= ""), 0, ROUND(ROUND(L160, 2) * ROUND(IF(K160="",J160,K160),  0), 2))</f>
        <v>0</v>
      </c>
      <c r="N160" s="7"/>
      <c r="P160" s="27">
        <v>0.2</v>
      </c>
      <c r="T160" s="7">
        <v>1898</v>
      </c>
    </row>
    <row r="161" spans="1:13" hidden="1" x14ac:dyDescent="0.25">
      <c r="A161" s="7" t="s">
        <v>49</v>
      </c>
    </row>
    <row r="162" spans="1:13" hidden="1" x14ac:dyDescent="0.25">
      <c r="A162" s="7" t="s">
        <v>49</v>
      </c>
    </row>
    <row r="163" spans="1:13" hidden="1" x14ac:dyDescent="0.25">
      <c r="A163" s="7" t="s">
        <v>50</v>
      </c>
    </row>
    <row r="164" spans="1:13" hidden="1" x14ac:dyDescent="0.25">
      <c r="A164" s="7" t="s">
        <v>50</v>
      </c>
    </row>
    <row r="165" spans="1:13" hidden="1" x14ac:dyDescent="0.25">
      <c r="A165" s="7" t="s">
        <v>50</v>
      </c>
    </row>
    <row r="166" spans="1:13" hidden="1" x14ac:dyDescent="0.25">
      <c r="A166" s="7" t="s">
        <v>51</v>
      </c>
    </row>
    <row r="167" spans="1:13" hidden="1" x14ac:dyDescent="0.25">
      <c r="A167" s="7" t="s">
        <v>55</v>
      </c>
    </row>
    <row r="168" spans="1:13" hidden="1" x14ac:dyDescent="0.25">
      <c r="A168" s="7" t="s">
        <v>56</v>
      </c>
    </row>
    <row r="169" spans="1:13" hidden="1" x14ac:dyDescent="0.25">
      <c r="A169" s="7" t="s">
        <v>62</v>
      </c>
    </row>
    <row r="170" spans="1:13" x14ac:dyDescent="0.25">
      <c r="A170" s="7" t="s">
        <v>42</v>
      </c>
      <c r="B170" s="22"/>
      <c r="C170" s="22"/>
      <c r="D170" s="67"/>
      <c r="E170" s="67"/>
      <c r="F170" s="67"/>
      <c r="G170" s="67"/>
      <c r="H170" s="67"/>
      <c r="M170" s="22"/>
    </row>
    <row r="171" spans="1:13" x14ac:dyDescent="0.25">
      <c r="B171" s="22"/>
      <c r="C171" s="22"/>
      <c r="D171" s="70" t="s">
        <v>44</v>
      </c>
      <c r="E171" s="71"/>
      <c r="F171" s="71"/>
      <c r="G171" s="71"/>
      <c r="H171" s="71"/>
      <c r="I171" s="68"/>
      <c r="J171" s="68"/>
      <c r="K171" s="68"/>
      <c r="L171" s="68"/>
      <c r="M171" s="69"/>
    </row>
    <row r="172" spans="1:13" x14ac:dyDescent="0.25">
      <c r="B172" s="22"/>
      <c r="C172" s="22"/>
      <c r="D172" s="73"/>
      <c r="E172" s="46"/>
      <c r="F172" s="46"/>
      <c r="G172" s="46"/>
      <c r="H172" s="46"/>
      <c r="I172" s="46"/>
      <c r="J172" s="46"/>
      <c r="K172" s="46"/>
      <c r="L172" s="46"/>
      <c r="M172" s="72"/>
    </row>
    <row r="173" spans="1:13" x14ac:dyDescent="0.25">
      <c r="B173" s="115"/>
      <c r="C173" s="22"/>
      <c r="D173" s="76" t="s">
        <v>80</v>
      </c>
      <c r="E173" s="77"/>
      <c r="F173" s="77"/>
      <c r="G173" s="77"/>
      <c r="H173" s="77"/>
      <c r="I173" s="74">
        <f>SUMIF(N10:N170, IF(N9="","",N9), M10:M170)</f>
        <v>0</v>
      </c>
      <c r="J173" s="74"/>
      <c r="K173" s="74"/>
      <c r="L173" s="74"/>
      <c r="M173" s="75"/>
    </row>
    <row r="174" spans="1:13" hidden="1" x14ac:dyDescent="0.25">
      <c r="B174" s="22"/>
      <c r="C174" s="22"/>
      <c r="D174" s="80" t="s">
        <v>81</v>
      </c>
      <c r="E174" s="81"/>
      <c r="F174" s="81"/>
      <c r="G174" s="81"/>
      <c r="H174" s="81"/>
      <c r="I174" s="78">
        <f>ROUND(SUMIF(N10:N170, IF(N9="","",N9), M10:M170) * 0.2, 2)</f>
        <v>0</v>
      </c>
      <c r="J174" s="78"/>
      <c r="K174" s="78"/>
      <c r="L174" s="78"/>
      <c r="M174" s="79"/>
    </row>
    <row r="175" spans="1:13" hidden="1" x14ac:dyDescent="0.25">
      <c r="B175" s="22"/>
      <c r="C175" s="22"/>
      <c r="D175" s="76" t="s">
        <v>82</v>
      </c>
      <c r="E175" s="77"/>
      <c r="F175" s="77"/>
      <c r="G175" s="77"/>
      <c r="H175" s="77"/>
      <c r="I175" s="74">
        <f>SUM(I173:I174)</f>
        <v>0</v>
      </c>
      <c r="J175" s="74"/>
      <c r="K175" s="74"/>
      <c r="L175" s="74"/>
      <c r="M175" s="75"/>
    </row>
    <row r="176" spans="1:13" x14ac:dyDescent="0.25">
      <c r="B176" s="112"/>
      <c r="C176" s="112"/>
      <c r="D176" s="113"/>
      <c r="E176" s="113"/>
      <c r="F176" s="113"/>
      <c r="G176" s="113"/>
      <c r="H176" s="113"/>
      <c r="I176" s="114"/>
      <c r="J176" s="114"/>
      <c r="K176" s="114"/>
      <c r="L176" s="114"/>
      <c r="M176" s="114"/>
    </row>
    <row r="177" spans="1:13" x14ac:dyDescent="0.25">
      <c r="B177" s="112"/>
      <c r="C177" s="112"/>
      <c r="D177" s="113"/>
      <c r="E177" s="113"/>
      <c r="F177" s="113"/>
      <c r="G177" s="113"/>
      <c r="H177" s="113"/>
      <c r="I177" s="114"/>
      <c r="J177" s="114"/>
      <c r="K177" s="114"/>
      <c r="L177" s="114"/>
      <c r="M177" s="114"/>
    </row>
    <row r="178" spans="1:13" ht="31.5" customHeight="1" x14ac:dyDescent="0.25">
      <c r="B178" s="112"/>
      <c r="C178" s="112"/>
      <c r="D178" s="116" t="s">
        <v>83</v>
      </c>
      <c r="E178" s="116"/>
      <c r="F178" s="116"/>
      <c r="G178" s="116"/>
      <c r="H178" s="116"/>
      <c r="I178" s="116"/>
      <c r="J178" s="116"/>
      <c r="K178" s="116"/>
      <c r="L178" s="116"/>
      <c r="M178" s="116"/>
    </row>
    <row r="179" spans="1:13" ht="31.5" customHeight="1" x14ac:dyDescent="0.25">
      <c r="B179" s="112"/>
      <c r="C179" s="112"/>
      <c r="D179" s="117"/>
      <c r="E179" s="117"/>
      <c r="F179" s="117"/>
      <c r="G179" s="117"/>
      <c r="H179" s="117"/>
      <c r="I179" s="117"/>
      <c r="J179" s="117"/>
      <c r="K179" s="117"/>
      <c r="L179" s="117"/>
      <c r="M179" s="117"/>
    </row>
    <row r="180" spans="1:13" x14ac:dyDescent="0.25">
      <c r="D180" s="82" t="s">
        <v>84</v>
      </c>
      <c r="E180" s="83"/>
      <c r="F180" s="83"/>
      <c r="G180" s="83"/>
      <c r="H180" s="83"/>
      <c r="I180" s="29"/>
      <c r="J180" s="29"/>
      <c r="K180" s="29"/>
      <c r="L180" s="29"/>
      <c r="M180" s="30"/>
    </row>
    <row r="181" spans="1:13" x14ac:dyDescent="0.25">
      <c r="D181" s="84"/>
      <c r="E181" s="85"/>
      <c r="F181" s="85"/>
      <c r="G181" s="85"/>
      <c r="H181" s="85"/>
      <c r="I181" s="85"/>
      <c r="J181" s="85"/>
      <c r="K181" s="85"/>
      <c r="L181" s="85"/>
      <c r="M181" s="86"/>
    </row>
    <row r="182" spans="1:13" x14ac:dyDescent="0.25">
      <c r="A182" s="31"/>
      <c r="D182" s="87" t="s">
        <v>80</v>
      </c>
      <c r="E182" s="46"/>
      <c r="F182" s="46"/>
      <c r="G182" s="46"/>
      <c r="H182" s="46"/>
      <c r="I182" s="88">
        <f>SUMIF(N5:N178, IF(N4="","",N4), M5:M178)</f>
        <v>0</v>
      </c>
      <c r="J182" s="89"/>
      <c r="K182" s="89"/>
      <c r="L182" s="89"/>
      <c r="M182" s="90"/>
    </row>
    <row r="183" spans="1:13" x14ac:dyDescent="0.25">
      <c r="A183" s="31"/>
      <c r="D183" s="87" t="s">
        <v>81</v>
      </c>
      <c r="E183" s="46"/>
      <c r="F183" s="46"/>
      <c r="G183" s="46"/>
      <c r="H183" s="46"/>
      <c r="I183" s="88">
        <f>ROUND(SUMIF(N5:N178, IF(N4="","",N4), M5:M178) * 0.2, 2)</f>
        <v>0</v>
      </c>
      <c r="J183" s="89"/>
      <c r="K183" s="89"/>
      <c r="L183" s="89"/>
      <c r="M183" s="90"/>
    </row>
    <row r="184" spans="1:13" x14ac:dyDescent="0.25">
      <c r="D184" s="91" t="s">
        <v>82</v>
      </c>
      <c r="E184" s="92"/>
      <c r="F184" s="92"/>
      <c r="G184" s="92"/>
      <c r="H184" s="92"/>
      <c r="I184" s="93">
        <f>SUM(I182:I183)</f>
        <v>0</v>
      </c>
      <c r="J184" s="94"/>
      <c r="K184" s="94"/>
      <c r="L184" s="94"/>
      <c r="M184" s="95"/>
    </row>
    <row r="185" spans="1:13" x14ac:dyDescent="0.25">
      <c r="D185" s="96"/>
      <c r="E185" s="46"/>
      <c r="F185" s="46"/>
      <c r="G185" s="46"/>
      <c r="H185" s="46"/>
      <c r="I185" s="46"/>
      <c r="J185" s="46"/>
      <c r="K185" s="46"/>
      <c r="L185" s="46"/>
      <c r="M185" s="46"/>
    </row>
    <row r="186" spans="1:13" x14ac:dyDescent="0.25">
      <c r="D186" s="97" t="s">
        <v>85</v>
      </c>
      <c r="E186" s="97"/>
      <c r="F186" s="97"/>
      <c r="G186" s="97"/>
      <c r="H186" s="97"/>
      <c r="I186" s="97"/>
      <c r="J186" s="97"/>
      <c r="K186" s="97"/>
      <c r="L186" s="97"/>
      <c r="M186" s="97"/>
    </row>
    <row r="187" spans="1:13" x14ac:dyDescent="0.25">
      <c r="D187" s="98" t="str">
        <f>IF(Paramètres!AA2&lt;&gt;"",Paramètres!AA2,"")</f>
        <v xml:space="preserve">Zéro euro </v>
      </c>
      <c r="E187" s="98"/>
      <c r="F187" s="98"/>
      <c r="G187" s="98"/>
      <c r="H187" s="98"/>
      <c r="I187" s="98"/>
      <c r="J187" s="98"/>
      <c r="K187" s="98"/>
      <c r="L187" s="98"/>
      <c r="M187" s="98"/>
    </row>
    <row r="188" spans="1:13" x14ac:dyDescent="0.25">
      <c r="D188" s="98"/>
      <c r="E188" s="98"/>
      <c r="F188" s="98"/>
      <c r="G188" s="98"/>
      <c r="H188" s="98"/>
      <c r="I188" s="98"/>
      <c r="J188" s="98"/>
      <c r="K188" s="98"/>
      <c r="L188" s="98"/>
      <c r="M188" s="98"/>
    </row>
    <row r="189" spans="1:13" ht="56.65" customHeight="1" x14ac:dyDescent="0.25">
      <c r="H189" s="99" t="s">
        <v>86</v>
      </c>
      <c r="I189" s="99"/>
      <c r="J189" s="99"/>
      <c r="K189" s="99"/>
      <c r="L189" s="99"/>
      <c r="M189" s="99"/>
    </row>
    <row r="191" spans="1:13" ht="85.15" customHeight="1" x14ac:dyDescent="0.25">
      <c r="D191" s="100" t="s">
        <v>87</v>
      </c>
      <c r="E191" s="100"/>
      <c r="F191" s="100"/>
      <c r="H191" s="100" t="s">
        <v>88</v>
      </c>
      <c r="I191" s="100"/>
      <c r="J191" s="100"/>
      <c r="K191" s="100"/>
      <c r="L191" s="100"/>
      <c r="M191" s="100"/>
    </row>
    <row r="192" spans="1:13" x14ac:dyDescent="0.25">
      <c r="D192" s="101" t="s">
        <v>89</v>
      </c>
      <c r="E192" s="101"/>
      <c r="F192" s="101"/>
      <c r="G192" s="101"/>
      <c r="H192" s="101"/>
      <c r="I192" s="101"/>
      <c r="J192" s="101"/>
      <c r="K192" s="101"/>
      <c r="L192" s="101"/>
      <c r="M192" s="101"/>
    </row>
  </sheetData>
  <sheetProtection selectLockedCells="1"/>
  <mergeCells count="42">
    <mergeCell ref="D188:M188"/>
    <mergeCell ref="H189:M189"/>
    <mergeCell ref="D191:F191"/>
    <mergeCell ref="H191:M191"/>
    <mergeCell ref="D192:M192"/>
    <mergeCell ref="D184:H184"/>
    <mergeCell ref="I184:M184"/>
    <mergeCell ref="D185:M185"/>
    <mergeCell ref="D186:M186"/>
    <mergeCell ref="D187:M187"/>
    <mergeCell ref="D180:H180"/>
    <mergeCell ref="D181:M181"/>
    <mergeCell ref="D182:H182"/>
    <mergeCell ref="I182:M182"/>
    <mergeCell ref="D183:H183"/>
    <mergeCell ref="I183:M183"/>
    <mergeCell ref="I174:M174"/>
    <mergeCell ref="D174:H174"/>
    <mergeCell ref="I175:M175"/>
    <mergeCell ref="D175:H175"/>
    <mergeCell ref="D178:M178"/>
    <mergeCell ref="I171:M171"/>
    <mergeCell ref="D171:H171"/>
    <mergeCell ref="I172:M172"/>
    <mergeCell ref="D172:H172"/>
    <mergeCell ref="I173:M173"/>
    <mergeCell ref="D173:H173"/>
    <mergeCell ref="D112:H112"/>
    <mergeCell ref="D133:H133"/>
    <mergeCell ref="D146:H146"/>
    <mergeCell ref="D160:H160"/>
    <mergeCell ref="D170:H170"/>
    <mergeCell ref="D30:H30"/>
    <mergeCell ref="D51:H51"/>
    <mergeCell ref="D69:H69"/>
    <mergeCell ref="D70:H70"/>
    <mergeCell ref="D111:H111"/>
    <mergeCell ref="D3:H3"/>
    <mergeCell ref="D4:H4"/>
    <mergeCell ref="D9:H9"/>
    <mergeCell ref="D10:H10"/>
    <mergeCell ref="D11:H11"/>
  </mergeCells>
  <printOptions horizontalCentered="1"/>
  <pageMargins left="0.55118110236220474" right="0.55118110236220474" top="0.74803149606299213" bottom="0.55118110236220474" header="0.23622047244094491" footer="0.23622047244094491"/>
  <pageSetup paperSize="9" scale="92" fitToHeight="0" orientation="portrait" r:id="rId1"/>
  <headerFooter>
    <oddHeader>&amp;L&amp;"-,Gras"D.R.F.I.P. de Normandie et de la Seine-Maritime&amp;"-,Normal"
Réaménagement des "Accueils" de l'Hôtel des Finances Publiques - LE HAVRE
              &amp;C
&amp;"-,Gras"
Lot n°3 REVETEMENTS DE SOL SOUPLE&amp;RAff : 2025.04.04
DCE -  Ind 1</oddHeader>
    <oddFooter>&amp;L2/10/2025&amp;CACE INGENIERIE&amp;RPage &amp;P/&amp;N</oddFooter>
  </headerFooter>
  <rowBreaks count="1" manualBreakCount="1">
    <brk id="17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3" t="s">
        <v>90</v>
      </c>
      <c r="AA1" s="7">
        <f>IF(DPGF!I184&lt;&gt;"",DPGF!I184,"0")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4" t="s">
        <v>91</v>
      </c>
      <c r="B3" s="32" t="s">
        <v>92</v>
      </c>
      <c r="C3" s="102" t="s">
        <v>117</v>
      </c>
      <c r="D3" s="102"/>
      <c r="E3" s="102"/>
      <c r="F3" s="102"/>
      <c r="G3" s="102"/>
      <c r="H3" s="102"/>
      <c r="I3" s="102"/>
      <c r="J3" s="102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4" t="s">
        <v>93</v>
      </c>
      <c r="B5" s="32" t="s">
        <v>94</v>
      </c>
      <c r="C5" s="102" t="s">
        <v>118</v>
      </c>
      <c r="D5" s="102"/>
      <c r="E5" s="102"/>
      <c r="F5" s="102"/>
      <c r="G5" s="102"/>
      <c r="H5" s="102"/>
      <c r="I5" s="102"/>
      <c r="J5" s="102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4" t="s">
        <v>103</v>
      </c>
      <c r="B7" s="32" t="s">
        <v>104</v>
      </c>
      <c r="C7" s="35" t="s">
        <v>119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4" t="s">
        <v>105</v>
      </c>
      <c r="B9" s="32" t="s">
        <v>106</v>
      </c>
      <c r="C9" s="35" t="s">
        <v>40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4" t="s">
        <v>95</v>
      </c>
      <c r="B11" s="32" t="s">
        <v>96</v>
      </c>
      <c r="C11" s="102" t="s">
        <v>41</v>
      </c>
      <c r="D11" s="102"/>
      <c r="E11" s="102"/>
      <c r="F11" s="102"/>
      <c r="G11" s="102"/>
      <c r="H11" s="102"/>
      <c r="I11" s="102"/>
      <c r="J11" s="102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4" t="s">
        <v>107</v>
      </c>
      <c r="B13" s="32" t="s">
        <v>108</v>
      </c>
      <c r="C13" s="35" t="s">
        <v>120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4" t="s">
        <v>109</v>
      </c>
      <c r="B15" s="32" t="s">
        <v>110</v>
      </c>
      <c r="C15" s="35" t="s">
        <v>121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4" t="s">
        <v>111</v>
      </c>
      <c r="B17" s="32" t="s">
        <v>112</v>
      </c>
      <c r="C17" s="35">
        <v>1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6">
        <v>0.2</v>
      </c>
      <c r="E19" s="37" t="s">
        <v>113</v>
      </c>
      <c r="AA19" s="7">
        <f>INT((AA5-AA18*100)/10)</f>
        <v>0</v>
      </c>
    </row>
    <row r="20" spans="1:27" ht="12.75" customHeight="1" x14ac:dyDescent="0.25">
      <c r="C20" s="38">
        <v>5.5E-2</v>
      </c>
      <c r="E20" s="37" t="s">
        <v>114</v>
      </c>
      <c r="AA20" s="7">
        <f>AA5-AA18*100-AA19*10</f>
        <v>0</v>
      </c>
    </row>
    <row r="21" spans="1:27" ht="12.75" customHeight="1" x14ac:dyDescent="0.25">
      <c r="C21" s="38">
        <v>0</v>
      </c>
      <c r="E21" s="37" t="s">
        <v>115</v>
      </c>
      <c r="AA21" s="7">
        <f>INT(AA6/10)</f>
        <v>0</v>
      </c>
    </row>
    <row r="22" spans="1:27" ht="12.75" customHeight="1" x14ac:dyDescent="0.25">
      <c r="C22" s="39">
        <v>0</v>
      </c>
      <c r="E22" s="37" t="s">
        <v>116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4" t="s">
        <v>97</v>
      </c>
      <c r="B24" s="32" t="s">
        <v>98</v>
      </c>
      <c r="C24" s="102" t="s">
        <v>122</v>
      </c>
      <c r="D24" s="102"/>
      <c r="E24" s="102"/>
      <c r="F24" s="102"/>
      <c r="G24" s="102"/>
      <c r="H24" s="102"/>
      <c r="I24" s="102"/>
      <c r="J24" s="102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4" t="s">
        <v>99</v>
      </c>
      <c r="B26" s="32" t="s">
        <v>100</v>
      </c>
      <c r="C26" s="102" t="s">
        <v>123</v>
      </c>
      <c r="D26" s="102"/>
      <c r="E26" s="102"/>
      <c r="F26" s="102"/>
      <c r="G26" s="102"/>
      <c r="H26" s="102"/>
      <c r="I26" s="102"/>
      <c r="J26" s="102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4" t="s">
        <v>101</v>
      </c>
      <c r="B28" s="32" t="s">
        <v>102</v>
      </c>
      <c r="C28" s="102"/>
      <c r="D28" s="102"/>
      <c r="E28" s="102"/>
      <c r="F28" s="102"/>
      <c r="G28" s="102"/>
      <c r="H28" s="102"/>
      <c r="I28" s="102"/>
      <c r="J28" s="102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124</v>
      </c>
      <c r="B1" s="7" t="s">
        <v>125</v>
      </c>
    </row>
    <row r="2" spans="1:3" x14ac:dyDescent="0.25">
      <c r="A2" s="7" t="s">
        <v>126</v>
      </c>
      <c r="B2" s="7" t="s">
        <v>117</v>
      </c>
    </row>
    <row r="3" spans="1:3" x14ac:dyDescent="0.25">
      <c r="A3" s="7" t="s">
        <v>127</v>
      </c>
      <c r="B3" s="7">
        <v>1</v>
      </c>
    </row>
    <row r="4" spans="1:3" x14ac:dyDescent="0.25">
      <c r="A4" s="7" t="s">
        <v>128</v>
      </c>
      <c r="B4" s="7">
        <v>0</v>
      </c>
    </row>
    <row r="5" spans="1:3" x14ac:dyDescent="0.25">
      <c r="A5" s="7" t="s">
        <v>129</v>
      </c>
      <c r="B5" s="7">
        <v>0</v>
      </c>
    </row>
    <row r="6" spans="1:3" x14ac:dyDescent="0.25">
      <c r="A6" s="7" t="s">
        <v>130</v>
      </c>
      <c r="B6" s="7">
        <v>1</v>
      </c>
    </row>
    <row r="7" spans="1:3" x14ac:dyDescent="0.25">
      <c r="A7" s="7" t="s">
        <v>131</v>
      </c>
      <c r="B7" s="7">
        <v>1</v>
      </c>
    </row>
    <row r="8" spans="1:3" x14ac:dyDescent="0.25">
      <c r="A8" s="7" t="s">
        <v>132</v>
      </c>
      <c r="B8" s="7">
        <v>0</v>
      </c>
    </row>
    <row r="9" spans="1:3" x14ac:dyDescent="0.25">
      <c r="A9" s="7" t="s">
        <v>133</v>
      </c>
      <c r="B9" s="7">
        <v>0</v>
      </c>
    </row>
    <row r="10" spans="1:3" x14ac:dyDescent="0.25">
      <c r="A10" s="7" t="s">
        <v>134</v>
      </c>
      <c r="C10" s="7" t="s">
        <v>135</v>
      </c>
    </row>
    <row r="11" spans="1:3" x14ac:dyDescent="0.25">
      <c r="A11" s="7" t="s">
        <v>136</v>
      </c>
      <c r="B11" s="7">
        <v>0</v>
      </c>
    </row>
    <row r="12" spans="1:3" x14ac:dyDescent="0.25">
      <c r="A12" s="7" t="s">
        <v>137</v>
      </c>
      <c r="B12" s="7" t="s">
        <v>138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03" t="s">
        <v>139</v>
      </c>
      <c r="C2" s="103"/>
      <c r="D2" s="103"/>
      <c r="E2" s="103"/>
      <c r="F2" s="103"/>
      <c r="G2" s="103"/>
      <c r="H2" s="103"/>
      <c r="I2" s="103"/>
      <c r="J2" s="103"/>
    </row>
    <row r="4" spans="1:10" ht="12.75" customHeight="1" x14ac:dyDescent="0.25">
      <c r="A4" s="34" t="s">
        <v>91</v>
      </c>
      <c r="B4" s="32" t="s">
        <v>140</v>
      </c>
      <c r="C4" s="104"/>
      <c r="D4" s="104"/>
      <c r="E4" s="104"/>
      <c r="F4" s="104"/>
      <c r="G4" s="104"/>
      <c r="H4" s="104"/>
      <c r="I4" s="104"/>
      <c r="J4" s="104"/>
    </row>
    <row r="6" spans="1:10" ht="12.75" customHeight="1" x14ac:dyDescent="0.25">
      <c r="A6" s="34" t="s">
        <v>93</v>
      </c>
      <c r="B6" s="32" t="s">
        <v>141</v>
      </c>
      <c r="C6" s="104"/>
      <c r="D6" s="104"/>
      <c r="E6" s="104"/>
      <c r="F6" s="104"/>
      <c r="G6" s="104"/>
      <c r="H6" s="104"/>
      <c r="I6" s="104"/>
      <c r="J6" s="104"/>
    </row>
    <row r="8" spans="1:10" ht="12.75" customHeight="1" x14ac:dyDescent="0.25">
      <c r="A8" s="34" t="s">
        <v>103</v>
      </c>
      <c r="B8" s="32" t="s">
        <v>142</v>
      </c>
      <c r="C8" s="104"/>
      <c r="D8" s="104"/>
      <c r="E8" s="104"/>
      <c r="F8" s="104"/>
      <c r="G8" s="104"/>
      <c r="H8" s="104"/>
      <c r="I8" s="104"/>
      <c r="J8" s="104"/>
    </row>
    <row r="10" spans="1:10" ht="12.75" customHeight="1" x14ac:dyDescent="0.25">
      <c r="A10" s="34" t="s">
        <v>105</v>
      </c>
      <c r="B10" s="32" t="s">
        <v>143</v>
      </c>
      <c r="C10" s="105"/>
      <c r="D10" s="105"/>
      <c r="E10" s="105"/>
      <c r="F10" s="105"/>
      <c r="G10" s="105"/>
      <c r="H10" s="105"/>
      <c r="I10" s="105"/>
      <c r="J10" s="105"/>
    </row>
    <row r="12" spans="1:10" ht="12.75" customHeight="1" x14ac:dyDescent="0.25">
      <c r="A12" s="34" t="s">
        <v>95</v>
      </c>
      <c r="B12" s="32" t="s">
        <v>144</v>
      </c>
      <c r="C12" s="104"/>
      <c r="D12" s="104"/>
      <c r="E12" s="104"/>
      <c r="F12" s="104"/>
      <c r="G12" s="104"/>
      <c r="H12" s="104"/>
      <c r="I12" s="104"/>
      <c r="J12" s="104"/>
    </row>
    <row r="14" spans="1:10" ht="12.75" customHeight="1" x14ac:dyDescent="0.25">
      <c r="A14" s="34" t="s">
        <v>107</v>
      </c>
      <c r="B14" s="32" t="s">
        <v>145</v>
      </c>
      <c r="C14" s="104"/>
      <c r="D14" s="104"/>
      <c r="E14" s="104"/>
      <c r="F14" s="104"/>
      <c r="G14" s="104"/>
      <c r="H14" s="104"/>
      <c r="I14" s="104"/>
      <c r="J14" s="104"/>
    </row>
    <row r="16" spans="1:10" ht="12.75" customHeight="1" x14ac:dyDescent="0.25">
      <c r="A16" s="34" t="s">
        <v>109</v>
      </c>
      <c r="B16" s="32" t="s">
        <v>146</v>
      </c>
      <c r="C16" s="104"/>
      <c r="D16" s="104"/>
      <c r="E16" s="104"/>
      <c r="F16" s="104"/>
      <c r="G16" s="104"/>
      <c r="H16" s="104"/>
      <c r="I16" s="104"/>
      <c r="J16" s="104"/>
    </row>
    <row r="18" spans="1:10" ht="12.75" customHeight="1" x14ac:dyDescent="0.25">
      <c r="A18" s="34" t="s">
        <v>111</v>
      </c>
      <c r="B18" s="32" t="s">
        <v>147</v>
      </c>
      <c r="C18" s="106"/>
      <c r="D18" s="106"/>
      <c r="E18" s="106"/>
      <c r="F18" s="106"/>
      <c r="G18" s="106"/>
      <c r="H18" s="106"/>
      <c r="I18" s="106"/>
      <c r="J18" s="106"/>
    </row>
    <row r="20" spans="1:10" ht="12.75" customHeight="1" x14ac:dyDescent="0.25">
      <c r="A20" s="34" t="s">
        <v>148</v>
      </c>
      <c r="B20" s="32" t="s">
        <v>149</v>
      </c>
      <c r="C20" s="106"/>
      <c r="D20" s="106"/>
      <c r="E20" s="106"/>
      <c r="F20" s="106"/>
      <c r="G20" s="106"/>
      <c r="H20" s="106"/>
      <c r="I20" s="106"/>
      <c r="J20" s="106"/>
    </row>
    <row r="22" spans="1:10" ht="12.75" customHeight="1" x14ac:dyDescent="0.25">
      <c r="A22" s="34" t="s">
        <v>97</v>
      </c>
      <c r="B22" s="32" t="s">
        <v>150</v>
      </c>
      <c r="C22" s="106"/>
      <c r="D22" s="106"/>
      <c r="E22" s="106"/>
      <c r="F22" s="106"/>
      <c r="G22" s="106"/>
      <c r="H22" s="106"/>
      <c r="I22" s="106"/>
      <c r="J22" s="106"/>
    </row>
    <row r="24" spans="1:10" ht="12.75" customHeight="1" x14ac:dyDescent="0.25">
      <c r="A24" s="34" t="s">
        <v>99</v>
      </c>
      <c r="B24" s="32" t="s">
        <v>151</v>
      </c>
      <c r="C24" s="104"/>
      <c r="D24" s="104"/>
      <c r="E24" s="104"/>
      <c r="F24" s="104"/>
      <c r="G24" s="104"/>
      <c r="H24" s="104"/>
      <c r="I24" s="104"/>
      <c r="J24" s="104"/>
    </row>
    <row r="28" spans="1:10" ht="60" customHeight="1" x14ac:dyDescent="0.25">
      <c r="A28" s="34" t="s">
        <v>101</v>
      </c>
      <c r="B28" s="32" t="s">
        <v>152</v>
      </c>
      <c r="C28" s="104"/>
      <c r="D28" s="104"/>
      <c r="E28" s="104"/>
      <c r="F28" s="104"/>
      <c r="G28" s="104"/>
      <c r="H28" s="104"/>
      <c r="I28" s="104"/>
      <c r="J28" s="104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07" t="s">
        <v>153</v>
      </c>
      <c r="C2" s="107"/>
      <c r="D2" s="107"/>
      <c r="E2" s="107"/>
      <c r="F2" s="107"/>
    </row>
    <row r="4" spans="2:6" ht="12.75" customHeight="1" x14ac:dyDescent="0.25">
      <c r="B4" s="40" t="s">
        <v>154</v>
      </c>
      <c r="C4" s="40" t="s">
        <v>155</v>
      </c>
      <c r="D4" s="40" t="s">
        <v>156</v>
      </c>
      <c r="E4" s="40" t="s">
        <v>157</v>
      </c>
      <c r="F4" s="40" t="s">
        <v>158</v>
      </c>
    </row>
    <row r="6" spans="2:6" ht="12.75" customHeight="1" x14ac:dyDescent="0.25">
      <c r="B6" s="41"/>
      <c r="C6" s="42"/>
      <c r="D6" s="43"/>
      <c r="E6" s="44"/>
      <c r="F6" s="45" t="str">
        <f>IF(AND(E6= "",D6= ""), "", ROUND(ROUND(E6, 2) * ROUND(D6, 3), 2))</f>
        <v/>
      </c>
    </row>
    <row r="8" spans="2:6" ht="12.75" customHeight="1" x14ac:dyDescent="0.25">
      <c r="B8" s="41"/>
      <c r="C8" s="42"/>
      <c r="D8" s="43"/>
      <c r="E8" s="44"/>
      <c r="F8" s="45" t="str">
        <f>IF(AND(E8= "",D8= ""), "", ROUND(ROUND(E8, 2) * ROUND(D8, 3), 2))</f>
        <v/>
      </c>
    </row>
    <row r="10" spans="2:6" ht="12.75" customHeight="1" x14ac:dyDescent="0.25">
      <c r="B10" s="41"/>
      <c r="C10" s="42"/>
      <c r="D10" s="43"/>
      <c r="E10" s="44"/>
      <c r="F10" s="45" t="str">
        <f>IF(AND(E10= "",D10= ""), "", ROUND(ROUND(E10, 2) * ROUND(D10, 3), 2))</f>
        <v/>
      </c>
    </row>
    <row r="12" spans="2:6" ht="12.75" customHeight="1" x14ac:dyDescent="0.25">
      <c r="B12" s="41"/>
      <c r="C12" s="42"/>
      <c r="D12" s="43"/>
      <c r="E12" s="44"/>
      <c r="F12" s="45" t="str">
        <f>IF(AND(E12= "",D12= ""), "", ROUND(ROUND(E12, 2) * ROUND(D12, 3), 2))</f>
        <v/>
      </c>
    </row>
    <row r="14" spans="2:6" ht="12.75" customHeight="1" x14ac:dyDescent="0.25">
      <c r="B14" s="41"/>
      <c r="C14" s="42"/>
      <c r="D14" s="43"/>
      <c r="E14" s="44"/>
      <c r="F14" s="45" t="str">
        <f>IF(AND(E14= "",D14= ""), "", ROUND(ROUND(E14, 2) * ROUND(D14, 3), 2))</f>
        <v/>
      </c>
    </row>
    <row r="16" spans="2:6" ht="12.75" customHeight="1" x14ac:dyDescent="0.25">
      <c r="B16" s="41"/>
      <c r="C16" s="42"/>
      <c r="D16" s="43"/>
      <c r="E16" s="44"/>
      <c r="F16" s="45" t="str">
        <f>IF(AND(E16= "",D16= ""), "", ROUND(ROUND(E16, 2) * ROUND(D16, 3), 2))</f>
        <v/>
      </c>
    </row>
    <row r="18" spans="2:6" ht="12.75" customHeight="1" x14ac:dyDescent="0.25">
      <c r="B18" s="41"/>
      <c r="C18" s="42"/>
      <c r="D18" s="43"/>
      <c r="E18" s="44"/>
      <c r="F18" s="45" t="str">
        <f>IF(AND(E18= "",D18= ""), "", ROUND(ROUND(E18, 2) * ROUND(D18, 3), 2))</f>
        <v/>
      </c>
    </row>
    <row r="20" spans="2:6" ht="12.75" customHeight="1" x14ac:dyDescent="0.25">
      <c r="B20" s="41"/>
      <c r="C20" s="42"/>
      <c r="D20" s="43"/>
      <c r="E20" s="44"/>
      <c r="F20" s="45" t="str">
        <f>IF(AND(E20= "",D20= ""), "", ROUND(ROUND(E20, 2) * ROUND(D20, 3), 2))</f>
        <v/>
      </c>
    </row>
    <row r="22" spans="2:6" ht="12.75" customHeight="1" x14ac:dyDescent="0.25">
      <c r="B22" s="41"/>
      <c r="C22" s="42"/>
      <c r="D22" s="43"/>
      <c r="E22" s="44"/>
      <c r="F22" s="45" t="str">
        <f>IF(AND(E22= "",D22= ""), "", ROUND(ROUND(E22, 2) * ROUND(D22, 3), 2))</f>
        <v/>
      </c>
    </row>
    <row r="24" spans="2:6" ht="12.75" customHeight="1" x14ac:dyDescent="0.25">
      <c r="B24" s="41"/>
      <c r="C24" s="42"/>
      <c r="D24" s="43"/>
      <c r="E24" s="44"/>
      <c r="F24" s="45" t="str">
        <f>IF(AND(E24= "",D24= ""), "", ROUND(ROUND(E24, 2) * ROUND(D24, 3), 2))</f>
        <v/>
      </c>
    </row>
    <row r="26" spans="2:6" ht="12.75" customHeight="1" x14ac:dyDescent="0.25">
      <c r="B26" s="41"/>
      <c r="C26" s="42"/>
      <c r="D26" s="43"/>
      <c r="E26" s="44"/>
      <c r="F26" s="45" t="str">
        <f>IF(AND(E26= "",D26= ""), "", ROUND(ROUND(E26, 2) * ROUND(D26, 3), 2))</f>
        <v/>
      </c>
    </row>
    <row r="28" spans="2:6" ht="12.75" customHeight="1" x14ac:dyDescent="0.25">
      <c r="B28" s="41"/>
      <c r="C28" s="42"/>
      <c r="D28" s="43"/>
      <c r="E28" s="44"/>
      <c r="F28" s="45" t="str">
        <f>IF(AND(E28= "",D28= ""), "", ROUND(ROUND(E28, 2) * ROUND(D28, 3), 2))</f>
        <v/>
      </c>
    </row>
    <row r="30" spans="2:6" ht="12.75" customHeight="1" x14ac:dyDescent="0.25">
      <c r="B30" s="41"/>
      <c r="C30" s="42"/>
      <c r="D30" s="43"/>
      <c r="E30" s="44"/>
      <c r="F30" s="45" t="str">
        <f>IF(AND(E30= "",D30= ""), "", ROUND(ROUND(E30, 2) * ROUND(D30, 3), 2))</f>
        <v/>
      </c>
    </row>
    <row r="32" spans="2:6" ht="12.75" customHeight="1" x14ac:dyDescent="0.25">
      <c r="B32" s="41"/>
      <c r="C32" s="42"/>
      <c r="D32" s="43"/>
      <c r="E32" s="44"/>
      <c r="F32" s="45" t="str">
        <f>IF(AND(E32= "",D32= ""), "", ROUND(ROUND(E32, 2) * ROUND(D32, 3), 2))</f>
        <v/>
      </c>
    </row>
    <row r="34" spans="2:6" ht="12.75" customHeight="1" x14ac:dyDescent="0.25">
      <c r="B34" s="41"/>
      <c r="C34" s="42"/>
      <c r="D34" s="43"/>
      <c r="E34" s="44"/>
      <c r="F34" s="45" t="str">
        <f>IF(AND(E34= "",D34= ""), "", ROUND(ROUND(E34, 2) * ROUND(D34, 3), 2))</f>
        <v/>
      </c>
    </row>
    <row r="36" spans="2:6" ht="12.75" customHeight="1" x14ac:dyDescent="0.25">
      <c r="B36" s="41"/>
      <c r="C36" s="42"/>
      <c r="D36" s="43"/>
      <c r="E36" s="44"/>
      <c r="F36" s="45" t="str">
        <f>IF(AND(E36= "",D36= ""), "", ROUND(ROUND(E36, 2) * ROUND(D36, 3), 2))</f>
        <v/>
      </c>
    </row>
    <row r="38" spans="2:6" ht="12.75" customHeight="1" x14ac:dyDescent="0.25">
      <c r="B38" s="41"/>
      <c r="C38" s="42"/>
      <c r="D38" s="43"/>
      <c r="E38" s="44"/>
      <c r="F38" s="45" t="str">
        <f>IF(AND(E38= "",D38= ""), "", ROUND(ROUND(E38, 2) * ROUND(D38, 3), 2))</f>
        <v/>
      </c>
    </row>
    <row r="40" spans="2:6" ht="12.75" customHeight="1" x14ac:dyDescent="0.25">
      <c r="B40" s="41"/>
      <c r="C40" s="42"/>
      <c r="D40" s="43"/>
      <c r="E40" s="44"/>
      <c r="F40" s="45" t="str">
        <f>IF(AND(E40= "",D40= ""), "", ROUND(ROUND(E40, 2) * ROUND(D40, 3), 2))</f>
        <v/>
      </c>
    </row>
    <row r="42" spans="2:6" ht="12.75" customHeight="1" x14ac:dyDescent="0.25">
      <c r="B42" s="41"/>
      <c r="C42" s="42"/>
      <c r="D42" s="43"/>
      <c r="E42" s="44"/>
      <c r="F42" s="45" t="str">
        <f>IF(AND(E42= "",D42= ""), "", ROUND(ROUND(E42, 2) * ROUND(D42, 3), 2))</f>
        <v/>
      </c>
    </row>
    <row r="44" spans="2:6" ht="12.75" customHeight="1" x14ac:dyDescent="0.25">
      <c r="B44" s="41"/>
      <c r="C44" s="42"/>
      <c r="D44" s="43"/>
      <c r="E44" s="44"/>
      <c r="F44" s="45" t="str">
        <f>IF(AND(E44= "",D44= ""), "", ROUND(ROUND(E44, 2) * ROUND(D44, 3), 2))</f>
        <v/>
      </c>
    </row>
    <row r="46" spans="2:6" ht="12.75" customHeight="1" x14ac:dyDescent="0.25">
      <c r="B46" s="41"/>
      <c r="C46" s="42"/>
      <c r="D46" s="43"/>
      <c r="E46" s="44"/>
      <c r="F46" s="45" t="str">
        <f>IF(AND(E46= "",D46= ""), "", ROUND(ROUND(E46, 2) * ROUND(D46, 3), 2))</f>
        <v/>
      </c>
    </row>
    <row r="48" spans="2:6" ht="12.75" customHeight="1" x14ac:dyDescent="0.25">
      <c r="B48" s="41"/>
      <c r="C48" s="42"/>
      <c r="D48" s="43"/>
      <c r="E48" s="44"/>
      <c r="F48" s="45" t="str">
        <f>IF(AND(E48= "",D48= ""), "", ROUND(ROUND(E48, 2) * ROUND(D48, 3), 2))</f>
        <v/>
      </c>
    </row>
    <row r="50" spans="2:6" ht="12.75" customHeight="1" x14ac:dyDescent="0.25">
      <c r="B50" s="41"/>
      <c r="C50" s="42"/>
      <c r="D50" s="43"/>
      <c r="E50" s="44"/>
      <c r="F50" s="45" t="str">
        <f>IF(AND(E50= "",D50= ""), "", ROUND(ROUND(E50, 2) * ROUND(D50, 3), 2))</f>
        <v/>
      </c>
    </row>
    <row r="52" spans="2:6" ht="12.75" customHeight="1" x14ac:dyDescent="0.25">
      <c r="B52" s="41"/>
      <c r="C52" s="42"/>
      <c r="D52" s="43"/>
      <c r="E52" s="44"/>
      <c r="F52" s="45" t="str">
        <f>IF(AND(E52= "",D52= ""), "", ROUND(ROUND(E52, 2) * ROUND(D52, 3), 2))</f>
        <v/>
      </c>
    </row>
    <row r="54" spans="2:6" ht="12.75" customHeight="1" x14ac:dyDescent="0.25">
      <c r="B54" s="41"/>
      <c r="C54" s="42"/>
      <c r="D54" s="43"/>
      <c r="E54" s="44"/>
      <c r="F54" s="45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27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ACE ACE</cp:lastModifiedBy>
  <cp:lastPrinted>2025-10-02T09:22:51Z</cp:lastPrinted>
  <dcterms:created xsi:type="dcterms:W3CDTF">2025-10-02T09:10:09Z</dcterms:created>
  <dcterms:modified xsi:type="dcterms:W3CDTF">2025-10-02T09:22:55Z</dcterms:modified>
</cp:coreProperties>
</file>